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sanabria\Desktop\CRCC2025 SEGUNDO INFORME PARCIAL\"/>
    </mc:Choice>
  </mc:AlternateContent>
  <bookViews>
    <workbookView xWindow="0" yWindow="0" windowWidth="19200" windowHeight="10530"/>
  </bookViews>
  <sheets>
    <sheet name="INFORME PARCIAL ABR A JUN 2025" sheetId="1" r:id="rId1"/>
    <sheet name="Hoja1" sheetId="2" r:id="rId2"/>
  </sheets>
  <externalReferences>
    <externalReference r:id="rId3"/>
    <externalReference r:id="rId4"/>
  </externalReferences>
  <definedNames>
    <definedName name="_xlnm.Print_Area" localSheetId="0">'INFORME PARCIAL ABR A JUN 2025'!$A$1:$G$405</definedName>
    <definedName name="_xlnm.Print_Titles" localSheetId="0">'INFORME PARCIAL ABR A JUN 2025'!$1:$8</definedName>
  </definedNames>
  <calcPr calcId="162913"/>
</workbook>
</file>

<file path=xl/calcChain.xml><?xml version="1.0" encoding="utf-8"?>
<calcChain xmlns="http://schemas.openxmlformats.org/spreadsheetml/2006/main">
  <c r="F269" i="1" l="1"/>
  <c r="F268" i="1"/>
  <c r="F267" i="1"/>
  <c r="F265" i="1"/>
  <c r="F264" i="1"/>
  <c r="F263" i="1"/>
  <c r="F262" i="1"/>
  <c r="F260" i="1"/>
  <c r="F259" i="1"/>
  <c r="F258" i="1"/>
  <c r="F257" i="1"/>
  <c r="F256" i="1"/>
  <c r="F255" i="1"/>
  <c r="F253" i="1"/>
  <c r="F252" i="1"/>
  <c r="F251" i="1"/>
  <c r="F250" i="1"/>
  <c r="F249" i="1"/>
  <c r="F248" i="1"/>
  <c r="F247" i="1"/>
  <c r="F245" i="1"/>
  <c r="F244" i="1"/>
  <c r="F243" i="1"/>
  <c r="F242" i="1"/>
  <c r="F241" i="1"/>
  <c r="F240" i="1"/>
  <c r="F239" i="1"/>
  <c r="F238" i="1"/>
  <c r="F236" i="1"/>
  <c r="F235" i="1"/>
  <c r="F234" i="1"/>
  <c r="F233" i="1"/>
  <c r="F232" i="1"/>
  <c r="D266" i="1"/>
  <c r="F266" i="1" s="1"/>
  <c r="D261" i="1"/>
  <c r="F261" i="1" s="1"/>
  <c r="D254" i="1"/>
  <c r="F254" i="1" s="1"/>
  <c r="D246" i="1"/>
  <c r="D237" i="1"/>
  <c r="F237" i="1" s="1"/>
  <c r="D231" i="1"/>
  <c r="F231" i="1" s="1"/>
  <c r="D270" i="1" l="1"/>
  <c r="F270" i="1" s="1"/>
  <c r="F246" i="1"/>
  <c r="A152" i="1" l="1"/>
  <c r="B152" i="1"/>
  <c r="C152" i="1"/>
  <c r="D152" i="1"/>
  <c r="E152" i="1"/>
  <c r="F152" i="1"/>
  <c r="G152" i="1"/>
  <c r="A153" i="1"/>
  <c r="B153" i="1"/>
  <c r="D153" i="1"/>
  <c r="E153" i="1"/>
  <c r="F153" i="1"/>
  <c r="G153" i="1"/>
  <c r="A154" i="1"/>
  <c r="B154" i="1"/>
  <c r="D154" i="1"/>
  <c r="E154" i="1"/>
  <c r="F154" i="1"/>
  <c r="G154" i="1"/>
  <c r="A155" i="1"/>
  <c r="B155" i="1"/>
  <c r="D155" i="1"/>
  <c r="E155" i="1"/>
  <c r="F155" i="1"/>
  <c r="G155" i="1"/>
  <c r="A156" i="1"/>
  <c r="B156" i="1"/>
  <c r="D156" i="1"/>
  <c r="E156" i="1"/>
  <c r="F156" i="1"/>
  <c r="G156" i="1"/>
  <c r="A157" i="1"/>
  <c r="B157" i="1"/>
  <c r="D157" i="1"/>
  <c r="E157" i="1"/>
  <c r="F157" i="1"/>
  <c r="G157" i="1"/>
  <c r="A158" i="1"/>
  <c r="B158" i="1"/>
  <c r="D158" i="1"/>
  <c r="E158" i="1"/>
  <c r="F158" i="1"/>
  <c r="G158" i="1"/>
  <c r="A159" i="1"/>
  <c r="B159" i="1"/>
  <c r="D159" i="1"/>
  <c r="E159" i="1"/>
  <c r="F159" i="1"/>
  <c r="G159" i="1"/>
  <c r="A160" i="1"/>
  <c r="B160" i="1"/>
  <c r="D160" i="1"/>
  <c r="E160" i="1"/>
  <c r="F160" i="1"/>
  <c r="G160" i="1"/>
  <c r="A161" i="1"/>
  <c r="B161" i="1"/>
  <c r="D161" i="1"/>
  <c r="E161" i="1"/>
  <c r="F161" i="1"/>
  <c r="G161" i="1"/>
  <c r="A162" i="1"/>
  <c r="B162" i="1"/>
  <c r="D162" i="1"/>
  <c r="E162" i="1"/>
  <c r="F162" i="1"/>
  <c r="G162" i="1"/>
  <c r="A163" i="1"/>
  <c r="B163" i="1"/>
  <c r="D163" i="1"/>
  <c r="E163" i="1"/>
  <c r="F163" i="1"/>
  <c r="G163" i="1"/>
  <c r="A164" i="1"/>
  <c r="B164" i="1"/>
  <c r="D164" i="1"/>
  <c r="E164" i="1"/>
  <c r="F164" i="1"/>
  <c r="G164" i="1"/>
  <c r="A165" i="1"/>
  <c r="B165" i="1"/>
  <c r="C165" i="1"/>
  <c r="D165" i="1"/>
  <c r="E165" i="1"/>
  <c r="F165" i="1"/>
  <c r="G165" i="1"/>
  <c r="A166" i="1"/>
  <c r="B166" i="1"/>
  <c r="C166" i="1"/>
  <c r="D166" i="1"/>
  <c r="E166" i="1"/>
  <c r="F166" i="1"/>
  <c r="G166" i="1"/>
  <c r="F167" i="1"/>
  <c r="G167" i="1"/>
  <c r="A168" i="1"/>
  <c r="B168" i="1"/>
  <c r="E168" i="1"/>
  <c r="F168" i="1"/>
  <c r="G168" i="1"/>
  <c r="A169" i="1"/>
  <c r="B169" i="1"/>
  <c r="C169" i="1"/>
  <c r="D169" i="1"/>
  <c r="E169" i="1"/>
  <c r="F169" i="1"/>
  <c r="G169" i="1"/>
  <c r="A170" i="1"/>
  <c r="B170" i="1"/>
  <c r="C170" i="1"/>
  <c r="D170" i="1"/>
  <c r="E170" i="1"/>
  <c r="F170" i="1"/>
  <c r="G170" i="1"/>
  <c r="A171" i="1"/>
  <c r="B171" i="1"/>
  <c r="C171" i="1"/>
  <c r="D171" i="1"/>
  <c r="E171" i="1"/>
  <c r="F171" i="1"/>
  <c r="G171" i="1"/>
  <c r="A172" i="1"/>
  <c r="B172" i="1"/>
  <c r="C172" i="1"/>
  <c r="D172" i="1"/>
  <c r="E172" i="1"/>
  <c r="F172" i="1"/>
  <c r="G172" i="1"/>
  <c r="A173" i="1"/>
  <c r="B173" i="1"/>
  <c r="D173" i="1"/>
  <c r="E173" i="1"/>
  <c r="F173" i="1"/>
  <c r="G173" i="1"/>
  <c r="A174" i="1"/>
  <c r="B174" i="1"/>
  <c r="D174" i="1"/>
  <c r="E174" i="1"/>
  <c r="F174" i="1"/>
  <c r="G174" i="1"/>
  <c r="A175" i="1"/>
  <c r="B175" i="1"/>
  <c r="D175" i="1"/>
  <c r="E175" i="1"/>
  <c r="F175" i="1"/>
  <c r="G175" i="1"/>
  <c r="A176" i="1"/>
  <c r="B176" i="1"/>
  <c r="D176" i="1"/>
  <c r="E176" i="1"/>
  <c r="F176" i="1"/>
  <c r="G176" i="1"/>
  <c r="A177" i="1"/>
  <c r="B177" i="1"/>
  <c r="D177" i="1"/>
  <c r="E177" i="1"/>
  <c r="F177" i="1"/>
  <c r="G177" i="1"/>
  <c r="A178" i="1"/>
  <c r="B178" i="1"/>
  <c r="C178" i="1"/>
  <c r="D178" i="1"/>
  <c r="E178" i="1"/>
  <c r="F178" i="1"/>
  <c r="G178" i="1"/>
  <c r="A179" i="1"/>
  <c r="B179" i="1"/>
  <c r="C179" i="1"/>
  <c r="D179" i="1"/>
  <c r="E179" i="1"/>
  <c r="F179" i="1"/>
  <c r="G179" i="1"/>
  <c r="A180" i="1"/>
  <c r="B180" i="1"/>
  <c r="C180" i="1"/>
  <c r="D180" i="1"/>
  <c r="E180" i="1"/>
  <c r="F180" i="1"/>
  <c r="G180" i="1"/>
  <c r="A181" i="1"/>
  <c r="B181" i="1"/>
  <c r="C181" i="1"/>
  <c r="D181" i="1"/>
  <c r="E181" i="1"/>
  <c r="F181" i="1"/>
  <c r="G181" i="1"/>
  <c r="A182" i="1"/>
  <c r="B182" i="1"/>
  <c r="C182" i="1"/>
  <c r="D182" i="1"/>
  <c r="E182" i="1"/>
  <c r="F182" i="1"/>
  <c r="G182" i="1"/>
  <c r="A183" i="1"/>
  <c r="B183" i="1"/>
  <c r="C183" i="1"/>
  <c r="D183" i="1"/>
  <c r="E183" i="1"/>
  <c r="F183" i="1"/>
  <c r="G183" i="1"/>
  <c r="A184" i="1"/>
  <c r="B184" i="1"/>
  <c r="C184" i="1"/>
  <c r="D184" i="1"/>
  <c r="E184" i="1"/>
  <c r="F184" i="1"/>
  <c r="G184" i="1"/>
  <c r="A185" i="1"/>
  <c r="B185" i="1"/>
  <c r="C185" i="1"/>
  <c r="D185" i="1"/>
  <c r="E185" i="1"/>
  <c r="F185" i="1"/>
  <c r="G185" i="1"/>
  <c r="A186" i="1"/>
  <c r="B186" i="1"/>
  <c r="C186" i="1"/>
  <c r="D186" i="1"/>
  <c r="E186" i="1"/>
  <c r="F186" i="1"/>
  <c r="G186" i="1"/>
  <c r="A187" i="1"/>
  <c r="B187" i="1"/>
  <c r="C187" i="1"/>
  <c r="D187" i="1"/>
  <c r="E187" i="1"/>
  <c r="F187" i="1"/>
  <c r="G187" i="1"/>
  <c r="A188" i="1"/>
  <c r="B188" i="1"/>
  <c r="C188" i="1"/>
  <c r="D188" i="1"/>
  <c r="E188" i="1"/>
  <c r="F188" i="1"/>
  <c r="G188" i="1"/>
  <c r="A189" i="1"/>
  <c r="B189" i="1"/>
  <c r="C189" i="1"/>
  <c r="D189" i="1"/>
  <c r="E189" i="1"/>
  <c r="F189" i="1"/>
  <c r="G189" i="1"/>
  <c r="A190" i="1"/>
  <c r="B190" i="1"/>
  <c r="C190" i="1"/>
  <c r="D190" i="1"/>
  <c r="E190" i="1"/>
  <c r="F190" i="1"/>
  <c r="G190" i="1"/>
  <c r="A191" i="1"/>
  <c r="B191" i="1"/>
  <c r="C191" i="1"/>
  <c r="D191" i="1"/>
  <c r="E191" i="1"/>
  <c r="F191" i="1"/>
  <c r="G191" i="1"/>
  <c r="A192" i="1"/>
  <c r="B192" i="1"/>
  <c r="C192" i="1"/>
  <c r="D192" i="1"/>
  <c r="E192" i="1"/>
  <c r="F192" i="1"/>
  <c r="G192" i="1"/>
  <c r="A193" i="1" l="1"/>
  <c r="B193" i="1"/>
  <c r="C193" i="1"/>
  <c r="D193" i="1"/>
  <c r="E193" i="1"/>
  <c r="F193" i="1"/>
  <c r="G193" i="1"/>
  <c r="C292" i="1" l="1"/>
  <c r="C291" i="1"/>
  <c r="C290" i="1"/>
  <c r="C289" i="1"/>
  <c r="A20" i="1" l="1"/>
  <c r="A21" i="1" s="1"/>
  <c r="A22" i="1" s="1"/>
  <c r="A23" i="1" s="1"/>
  <c r="A24" i="1" s="1"/>
  <c r="A25" i="1" s="1"/>
  <c r="A26" i="1" s="1"/>
  <c r="A27" i="1" s="1"/>
  <c r="A28" i="1" s="1"/>
  <c r="A30" i="1" s="1"/>
  <c r="A31" i="1" s="1"/>
  <c r="A32" i="1" s="1"/>
  <c r="A33" i="1" s="1"/>
  <c r="A34" i="1" s="1"/>
  <c r="A35" i="1" s="1"/>
  <c r="A337" i="1"/>
  <c r="A338" i="1" s="1"/>
  <c r="A339" i="1" s="1"/>
</calcChain>
</file>

<file path=xl/sharedStrings.xml><?xml version="1.0" encoding="utf-8"?>
<sst xmlns="http://schemas.openxmlformats.org/spreadsheetml/2006/main" count="907" uniqueCount="655">
  <si>
    <t>1- PRESENTACIÓN</t>
  </si>
  <si>
    <t>Institución:</t>
  </si>
  <si>
    <t>Misión institucional</t>
  </si>
  <si>
    <t>Nro.</t>
  </si>
  <si>
    <t>Dependencia</t>
  </si>
  <si>
    <t>Responsable</t>
  </si>
  <si>
    <t>Cargo que Ocupa</t>
  </si>
  <si>
    <t>Priorización</t>
  </si>
  <si>
    <t>Vinculación POI, PEI, PND, ODS.</t>
  </si>
  <si>
    <t>Justificaciones</t>
  </si>
  <si>
    <t xml:space="preserve">Evidencia </t>
  </si>
  <si>
    <t>Mes</t>
  </si>
  <si>
    <t>Nivel de Cumplimiento (%)</t>
  </si>
  <si>
    <t>Cantidad de Consultas</t>
  </si>
  <si>
    <t>Respondidos</t>
  </si>
  <si>
    <t>N°</t>
  </si>
  <si>
    <t>Descripción</t>
  </si>
  <si>
    <t>Objetivo</t>
  </si>
  <si>
    <t>Metas</t>
  </si>
  <si>
    <t>Población Beneficiaria</t>
  </si>
  <si>
    <t>Porcentaje de Ejecución</t>
  </si>
  <si>
    <t>Evidencia (Informe de Avance de Metas - SPR)</t>
  </si>
  <si>
    <t>ID</t>
  </si>
  <si>
    <t>Objeto</t>
  </si>
  <si>
    <t>Valor del Contrato</t>
  </si>
  <si>
    <t>Proveedor Adjudicado</t>
  </si>
  <si>
    <t>Estado (Ejecución - Finiquitado)</t>
  </si>
  <si>
    <t>Enlace DNCP</t>
  </si>
  <si>
    <t>Presupuestado</t>
  </si>
  <si>
    <t>Saldos</t>
  </si>
  <si>
    <t>Evidencia (Enlace Ley 5189)</t>
  </si>
  <si>
    <t>Evidencia</t>
  </si>
  <si>
    <t>Denominación</t>
  </si>
  <si>
    <t>Dependencia Responsable del Canal de Participación</t>
  </si>
  <si>
    <t>Evidencia (Página Web, Buzón de SQR, Etc.)</t>
  </si>
  <si>
    <t>Ticket Numero</t>
  </si>
  <si>
    <t>Fecha Ingreso</t>
  </si>
  <si>
    <t>Estado</t>
  </si>
  <si>
    <t>Auditorias Financieras</t>
  </si>
  <si>
    <t>Evidencia (Enlace Ley 5282/14)</t>
  </si>
  <si>
    <t>Auditorias de Gestión</t>
  </si>
  <si>
    <t>Auditorías Externas</t>
  </si>
  <si>
    <t>Otros tipos de Auditoria</t>
  </si>
  <si>
    <t>Informe de referencia</t>
  </si>
  <si>
    <t>Evidencia (Adjuntar Documento)</t>
  </si>
  <si>
    <t>Periodo</t>
  </si>
  <si>
    <t>Cantidad de Miembros del CRCC:</t>
  </si>
  <si>
    <t>Total Mujeres:</t>
  </si>
  <si>
    <t>Total Hombres :</t>
  </si>
  <si>
    <t>Nivel de Cumplimiento</t>
  </si>
  <si>
    <t>Total nivel directivo o rango superior:</t>
  </si>
  <si>
    <t>Calificación MECIP de la Contraloría General de la República (CGR)</t>
  </si>
  <si>
    <t xml:space="preserve">Tema </t>
  </si>
  <si>
    <t>Enlace publicación de SFP</t>
  </si>
  <si>
    <t>Enlace Portal AIP</t>
  </si>
  <si>
    <t>Fecha</t>
  </si>
  <si>
    <t>Fecha de Contrato</t>
  </si>
  <si>
    <t>Enlace Portal de Denuncias de la SENAC</t>
  </si>
  <si>
    <t>Nro. Informe</t>
  </si>
  <si>
    <t xml:space="preserve">(Puede complementar información aquí y apoyarse en gráficos ilustrativos) </t>
  </si>
  <si>
    <t>Producto (actividades, materiales, insumos, etc)</t>
  </si>
  <si>
    <t>Enlace</t>
  </si>
  <si>
    <t>Ambito de Aplicación</t>
  </si>
  <si>
    <t>Cantidad de Riesgos detectados</t>
  </si>
  <si>
    <t>Medidas de mitigación</t>
  </si>
  <si>
    <t>Enlace Evidencias</t>
  </si>
  <si>
    <t>Descripción del Riesgo de corrupción</t>
  </si>
  <si>
    <t>Descripción de las actividades realizadas en base a los resultados</t>
  </si>
  <si>
    <t>Cantidad de funcionarios que completaron el diagnostico</t>
  </si>
  <si>
    <t>Cantidad de indicadores</t>
  </si>
  <si>
    <t>Descripción del Indicador misional</t>
  </si>
  <si>
    <t>2- PLAN DE RENDICIÓN DE CUENTAS AL CIUDADANO</t>
  </si>
  <si>
    <t>3- GESTIÓN INSTITUCIONAL</t>
  </si>
  <si>
    <t>3.2 Nivel de Cumplimiento  de Minimo de Información Disponible - Transparencia Activa Ley 5282/14</t>
  </si>
  <si>
    <t>3.3 Nivel de Cumplimiento de Respuestas a Consultas Ciudadanas - Transparencia Pasiva Ley N° 5282/14</t>
  </si>
  <si>
    <t xml:space="preserve">Objeto de Gasto </t>
  </si>
  <si>
    <t>3.5 Contrataciones realizadas</t>
  </si>
  <si>
    <t>3.6 Ejecución Financiera</t>
  </si>
  <si>
    <t>2.1. Resolución de Aprobación y Anexo de Plan de Rendición de Cuentas</t>
  </si>
  <si>
    <t>2.2 Plan de Rendición de Cuentas. (Copiar abajo link de acceso directo)</t>
  </si>
  <si>
    <t xml:space="preserve">Cantidad de hombres </t>
  </si>
  <si>
    <t>Cantidad de mujeres</t>
  </si>
  <si>
    <t>No Respondidos o Reconsideradas</t>
  </si>
  <si>
    <t>DIRECCION NACIONAL DE AERONAUTICA CIVIL - DINAC</t>
  </si>
  <si>
    <t>Unidad de Transparencia y Anticorrupción</t>
  </si>
  <si>
    <t>Dirección de Aeronáutica</t>
  </si>
  <si>
    <t>Dirección de Meteorología e Hidrología</t>
  </si>
  <si>
    <t>Secretaría General</t>
  </si>
  <si>
    <t>Auditoría Interna</t>
  </si>
  <si>
    <t>Subdirección de Planificación</t>
  </si>
  <si>
    <t>Subdirección de Administración y Finanzas</t>
  </si>
  <si>
    <t>Coordinación General de Tecnología de Información y Comunicación</t>
  </si>
  <si>
    <t>Coordinación General de Talento Humano</t>
  </si>
  <si>
    <t>Secretaría Comunicacional</t>
  </si>
  <si>
    <t>Lic. Antonio Sanabria Orue</t>
  </si>
  <si>
    <t>Lic. Lidia Graciela Cáceres Ocampos</t>
  </si>
  <si>
    <t xml:space="preserve">Coordinadora General </t>
  </si>
  <si>
    <t xml:space="preserve">Asesor </t>
  </si>
  <si>
    <t>Gerente de Normas de Navegación Aérea</t>
  </si>
  <si>
    <t>Gerente de Proyectos de Inversión</t>
  </si>
  <si>
    <t>Secretaria Comunicacional</t>
  </si>
  <si>
    <t>Gerente de Calidad</t>
  </si>
  <si>
    <t>http://www.dinac.gov.py/v3/index.php/transparencia-y-anticorrupcion-dinac/ley-5282-14-art-8-acceso-a-la-informacion-publica</t>
  </si>
  <si>
    <t>http://www.dinac.gov.py/v3/index.php/transparencia-y-anticorrupcion-dinac/informacion-publica-ley-5189-2014</t>
  </si>
  <si>
    <t>No aplica</t>
  </si>
  <si>
    <t>Línea baja operacional Centro Meteorológico Nacional</t>
  </si>
  <si>
    <t>Línea telefónica 24/7</t>
  </si>
  <si>
    <t>Departamento de Análisis y Predicción del Tiempo</t>
  </si>
  <si>
    <t>Línea baja operacional Aeropuerto Internacional Silvio Pettirossi.</t>
  </si>
  <si>
    <t>Departamento Meteorología Aeronáutica - AISP</t>
  </si>
  <si>
    <t>Página web institucional en guaraní.</t>
  </si>
  <si>
    <t>Traducción de las cabeceras de página al idioma guaraní.</t>
  </si>
  <si>
    <t>www.meteorologia.gov.py</t>
  </si>
  <si>
    <t>Dirección de Aeropuerto</t>
  </si>
  <si>
    <t>Logros alcanzados:</t>
  </si>
  <si>
    <t>b) Cumplimiento de las disposiciones legales vigentes, en tiempo y forma.</t>
  </si>
  <si>
    <t>SUBDIRECCION DE NAVEGACION AEREA -SDNA</t>
  </si>
  <si>
    <t>GERENCIA DE NORMAS DE NAVEGACION AERA - GNNA</t>
  </si>
  <si>
    <t>TRABAJOS AEREOS</t>
  </si>
  <si>
    <t>REGLAMENTOS NACIONALES - DE NAVEGACION AEREA</t>
  </si>
  <si>
    <t>GERENCIA DE NORMAS DE AERODROMOS Y AYUDAS TERRESTRES - GNAGA</t>
  </si>
  <si>
    <t>PLAN ANUAL DE INSPECTORIA DE AERODROMOS (IAGA)</t>
  </si>
  <si>
    <t>SUBDIRECCION DE TRANSPORTE AEREO - STA</t>
  </si>
  <si>
    <t>SUBDIRECCION DE NORMAS DE VUELO - SNDV</t>
  </si>
  <si>
    <t>GERENCIA DE LICENCIAS AL PERSONAL AERONÁUTICO</t>
  </si>
  <si>
    <t>OTORGAMIENTO DE LICENCIAS, AUTORIZACIONES ESPECIALES, CONVALIDACIONES Y CONVERSIONES DE LICENCIAS.</t>
  </si>
  <si>
    <t>EMISIÓN DE DICTÁMENES</t>
  </si>
  <si>
    <t>VIGILANCIA</t>
  </si>
  <si>
    <t>CUMPLIMIENTO DE NORMAS AERONÁUTICAS.</t>
  </si>
  <si>
    <t>SEGURIDAD OPERACIONAL</t>
  </si>
  <si>
    <t>COMUNIDAD AERONAUTICA</t>
  </si>
  <si>
    <t>COMUNIDAD AERONÁUTICA.</t>
  </si>
  <si>
    <t>USUARIO, COMUNIDAD AERONÁUTICA.</t>
  </si>
  <si>
    <t>EN PROCESO</t>
  </si>
  <si>
    <t>DIRECCIÓN DE AERONÁUTICA</t>
  </si>
  <si>
    <t>DIRECCIÓN DE METEOROLOGÍA E HIDROLOGÍA</t>
  </si>
  <si>
    <t>Abg. Cynthia Miguela Servian Aranda</t>
  </si>
  <si>
    <t xml:space="preserve">Jefe de Gabinete </t>
  </si>
  <si>
    <t>Gabinete</t>
  </si>
  <si>
    <t>Lic. Fabio Joel Camacho Rojas</t>
  </si>
  <si>
    <t>MECIP</t>
  </si>
  <si>
    <t xml:space="preserve">C.P. Fredy Anthony Garay Torres </t>
  </si>
  <si>
    <t>Coordinador MECIP</t>
  </si>
  <si>
    <t>Auditor Senior</t>
  </si>
  <si>
    <t>Abg. Natalia Maria Acuña Ferreira</t>
  </si>
  <si>
    <t>Coordinadora Gestion de Documentos</t>
  </si>
  <si>
    <t>3.1 Nivel de Cumplimiento  de Mínimo de Información Disponible - Transparencia Activa Ley 5189/14</t>
  </si>
  <si>
    <t xml:space="preserve"> https://drive.google.com/drive/folders/1D6H5XWsrXc44sBdW87j1G41PR0Z-V6kx?usp=sharing</t>
  </si>
  <si>
    <t>Captación de datos hidrológicos en convenio con DMH-DINAC</t>
  </si>
  <si>
    <t>https://www.meteorologia.gov.py/nivel-rio/vermas_convencional.php?code=2000086029</t>
  </si>
  <si>
    <t>Línea baja operacional Aeropuerto Internacional Guaraní</t>
  </si>
  <si>
    <t>Departamento Meteorología Aeronáutica - AIG</t>
  </si>
  <si>
    <t>http://www.dinac.gov.py/v3/index.php/dinac/subdirecciones/sub-direccion-de-navegacion-aerea/item/2422-politica-y-objetivos-de-calidad-de-la-gnna]</t>
  </si>
  <si>
    <t xml:space="preserve">FOMENTAR SERVICIOS AÉREOS NACIONALES E INTERNACIONALES </t>
  </si>
  <si>
    <t>ESTABLECER BASES DE IGUAL OPORTUNIDAD A UN COSTO COMPETITIVO, FACILITANDO A LAS LINEAS AEREAS EL DISEÑO DE SUS RUTAS.</t>
  </si>
  <si>
    <t>http://www.dinac.gov.py/v3/index.php/dinac/subdirecciones/sub-direccion-de-transporte-aereo</t>
  </si>
  <si>
    <t>CUMPLIMINETO DE COMPETENCIAS TECNICAS AERONAUTICAS</t>
  </si>
  <si>
    <t>ESTABLECER LA NORMATIVA QUE PERMITA LA OPERACIÓN Y EL DESARROLLO DEL SECTOR AERONÁUTICO NACIONAL, FISCALIZANDO EFICAZMENTE EL CUMPLIMIENTO DE  LAS OPERACIONES Y AERONAVEGABILIDAD DE LA AVIACIÓN GENERAL, COMERCIAL Y CERTIFICACIÓN DE EXPLOTADORES DE SERVICIOS AÉREOS. APLICANDO LOS PROGRAMAS DE PREVENCIÓN CORRESPONDIENTES</t>
  </si>
  <si>
    <t>http://www.dinac.gov.py/v3/index.php/dinac/subdirecciones/sub-direccion-de-normas-de-vuelo/item/57-subdireccion-de-normas-de-vuelo</t>
  </si>
  <si>
    <t xml:space="preserve"> SEGURIDAD DE LA AVIACIÓN CIVIL</t>
  </si>
  <si>
    <t>ELABORA, APLICA, AUDITA Y VIGILA EL CUMPLIMIENTO DE LAS NORMAS, MÉTODOS Y PROCEDIMIENTOS PARA SALVAGUARDAR A LA AVIACIÓN CIVIL CONTRA ACTOS DE INTERFERENCIA ILÍCITA, TENIENDO PRESENTE LA SEGURIDAD, REGULARIDAD Y LA EFICACIA DE LOS VUELOS.</t>
  </si>
  <si>
    <t>http://www.dinac.gov.py/v3/index.php/dinac/subdirecciones/sub-direccion-de-seguridad-de-la-aviacion-civil</t>
  </si>
  <si>
    <t>SUBDIRECCION DE SEGURIDAD DE LA AVIACION CIVIL - SAVSEC</t>
  </si>
  <si>
    <t xml:space="preserve">SEGURIDAD OPERACIONAL </t>
  </si>
  <si>
    <t xml:space="preserve">SEGURIDAD OPERACIONAL  </t>
  </si>
  <si>
    <t>NORMAS Y REGLAMENTOS  ACTUALIZADOS CONFORME A LA AMDT OACI</t>
  </si>
  <si>
    <t>ACTUALIZACION DEL REGLAMENTO</t>
  </si>
  <si>
    <t xml:space="preserve">1) IMPLEMENTAR POLÍTICAS INSTITUCIONALES DE IMPACTO NACIONAL E INTERNACIONAL ORIENTADAS AL DESARROLLO DE LA AVIACIÓN </t>
  </si>
  <si>
    <t>MEMORANDUM Y NOTAS P/DINAC</t>
  </si>
  <si>
    <t>3) REALIZAR LOS ESTUDIOS ECONÓMICOS NECESARIOS PARA DETERMINAR LOS COSTOS DE EXPLOTACIÓN DEL TRANSPORTE AÉREO, LAS TARIFAS DE LOS SERVICIOS AEROCOMERCIALES COMO TAMBIÉN DISPONER DE DATOS ESTADÍSTICOS DE LA AVIACIÓN CIVIL PARA REALIZAR ESTUDIOS ECONÓMICOS DEL TRANSPORTE AÉREO NACIONAL E INTERNACIONAL.</t>
  </si>
  <si>
    <t>4) AUDITAR A LOS EXPLOTADORES TITULARES DE  CERTIFICADO VIGENTE RELATIVO A AUTORIDADES DE LA AVIACIÓN CIVIL NACIONAL E INTERNACIONAL,  A FIN DE VERIFICAR LA CAPACIDAD ECONÓMICA FINANCIERA DEL MISMO.</t>
  </si>
  <si>
    <t>COMUNIDAD AERONÁUTICA. SATISFECHA</t>
  </si>
  <si>
    <t>RESPUESTAS A EXPEDIENTES</t>
  </si>
  <si>
    <t>CERTIFICADOS DE AERONAVEGABILIDAD</t>
  </si>
  <si>
    <t>EMITIR CERTIFICADO DE AERONAVEGABILIDAD</t>
  </si>
  <si>
    <t>USUARIOS DE SERVICIOS AERONAUTICOS</t>
  </si>
  <si>
    <t>Buzón de Sugerencias y Reclamos del Aeropuerto Internacional Silvio Pettirossi</t>
  </si>
  <si>
    <t>Implementado con relación a los servicios prestados por el AISP, para sus usuarios</t>
  </si>
  <si>
    <t>Administración del Aeropuerto Internacional Silvio Pettirossi</t>
  </si>
  <si>
    <t xml:space="preserve">Buzón obrante en el área - Documentación Administrativa </t>
  </si>
  <si>
    <t>Buzón  de Sugerencias y Reclamos del Aeropuerto Internacionall Guarani</t>
  </si>
  <si>
    <t>Implementado con relación a los servicios prestados por el AIG, para sus usuarios</t>
  </si>
  <si>
    <t>Administración del Aeropuerto Internacional Guaraní</t>
  </si>
  <si>
    <t>Buzón Suegerencias y Reclamos sobre los productos vinculados al Servicio de Información Aeronautica</t>
  </si>
  <si>
    <t>Implementado con relación a los productos vinculados al Servicio de Información Aeronáutica</t>
  </si>
  <si>
    <t>Dpto. de Servicio de Información Aeronáutica y Gerencia de Sistemas de Gestión de Calidad de la Dirección de Aeropuertos</t>
  </si>
  <si>
    <t xml:space="preserve">FL-CAL-09 Registro de Reclamos y Sugerencias - Documentación Administrativa </t>
  </si>
  <si>
    <t>Encuenta de Satisfacción del Usuario de los productos vinculados al Servicio de Información Aeronautica</t>
  </si>
  <si>
    <t>Encuesta Digital (Medicion Anual)</t>
  </si>
  <si>
    <t>Central telefonica del  Aeropuerto Internacional Silvio Pettirossi.</t>
  </si>
  <si>
    <t>Línea telefónica 24/7 para consulta de horarios de vuelo y atencion al usuario</t>
  </si>
  <si>
    <t>Departamento de Atencion al Usuario del Aeropuerto Internacional Silvio Pettirossi</t>
  </si>
  <si>
    <t>Central telefonica del  Aeropuerto Internacional Guarani.</t>
  </si>
  <si>
    <t>Departamento de Atencion al Usuario del Aeropuerto Internacional Guarani</t>
  </si>
  <si>
    <t>Indicadores de los Procesos Generales del Sistema de Gestión de Calidad  del Servicio de información Aeronáutica</t>
  </si>
  <si>
    <t>Gerente de Sistemas de Gestion de Calidad</t>
  </si>
  <si>
    <t>Lic. Gustavo Artemio Rodriguez Britez</t>
  </si>
  <si>
    <t>Mejorar el modelo de gestión institucional</t>
  </si>
  <si>
    <t>Promover el fortalecimiento de los sistemas de vigilancia de la aviación civil, así como la mejora en la conectividad aérea y la protección del ambiente</t>
  </si>
  <si>
    <t>Servicios Aeroportuarios</t>
  </si>
  <si>
    <t>Mejorar la gestión y la infraestructura aeroportuaria y de navegación aérea</t>
  </si>
  <si>
    <t>Servicios Meteorológicos</t>
  </si>
  <si>
    <t>Garantizar y optimizar la prestación de los Servicios Meteorológicos, Climáticos e Hidrológicos</t>
  </si>
  <si>
    <t>Servicios de Formación en Aeronáutica</t>
  </si>
  <si>
    <t>Promover la formación de técnicos aeronáuticos acorde a la demanda de la industria</t>
  </si>
  <si>
    <t>Transferencias Consolidables</t>
  </si>
  <si>
    <t>Se ha dado cumplimiento a las disposiciones contempladas en la Ley de Presupuesto vigente, en tiempo y forma.</t>
  </si>
  <si>
    <t>Estaciones Meteorológicas operando*100/Estaciones Meteorológicas Instaladas</t>
  </si>
  <si>
    <t>https://www.meteorologia.gov.py/emas/</t>
  </si>
  <si>
    <t>Estaciones Hidrológicas operando*100/Estaciones Hidrológicas Instaladas</t>
  </si>
  <si>
    <t>https://www.meteorologia.gov.py/nivel-rio/indexautomatica.php</t>
  </si>
  <si>
    <t>SECRETARÍA GENERAL</t>
  </si>
  <si>
    <t>Coordinación MECIP - CGTIC - Secretaría General</t>
  </si>
  <si>
    <t>Resolución DINAC N° 667/2023 de fecha 16 de mayo de 2023.</t>
  </si>
  <si>
    <t>Aprobación del Procedimiento Administrativo de Buzones Físicos y Digital de quejas, reclamos, sugerencias, reconocimientos y/o felicitaciones  (QRSR) de la Dirección Nacional de Aeronáutica Civil</t>
  </si>
  <si>
    <t xml:space="preserve">Documentación Administrativa </t>
  </si>
  <si>
    <t>Lic. Maria Lourdes Aveiro Galeano</t>
  </si>
  <si>
    <t>Profesional Departamento de Contabilidad</t>
  </si>
  <si>
    <t>Lic. Germina Benitez Garcete</t>
  </si>
  <si>
    <t>Profesional Gerencia Financiera</t>
  </si>
  <si>
    <t>SUBDIRECCION DE NORMAS DE NAVEGACION AEREA</t>
  </si>
  <si>
    <t>https://www.dinac.gov.py/v3/index.php/dinac/subdirecciones/sub-direccion-de-navegacion-aerea/item/2419-encuesta-de-satisfacion-al-cliente-gerencia-de-sistema-de-gestion-de-calidad</t>
  </si>
  <si>
    <t>https://www.dinac.gov.py/v3/index.php/dinac/subdirecciones/sub-direccion-de-navegacion-aerea/item/2417-registro-de-reclamo-gerencia-de-sistema-de-gestion-de-calidad</t>
  </si>
  <si>
    <t>https://www.dinac.gov.py/v3/index.php/dinac/subdirecciones/sub-direccion-de-seguridad-de-la-aviacion-civil/item/2420-encuesta-de-satisfacion-al-cliente-gerencia-de-sistema-de-gestion-de-calidad-avsec</t>
  </si>
  <si>
    <t>https://www.dinac.gov.py/v3/index.php/dinac/subdirecciones/sub-direccion-de-seguridad-de-la-aviacion-civil/item/2418-registro-de-reclamo-gerencia-de-sistema-de-gestion-de-calidad-avsec</t>
  </si>
  <si>
    <t>LISTADO DE AERÓDROMO HABILITADOS</t>
  </si>
  <si>
    <t>GERENCIA DE NORMAS DE AERODROMOS Y AYUDAS TERRESTRES</t>
  </si>
  <si>
    <t>http://www.dinac.gov.py/v3/index.php/dinac/direcciones/direccion-de-aeronautica/item/103-pistas-rurales</t>
  </si>
  <si>
    <t>REQUISITOS PARA OPERACIONES CON DRON</t>
  </si>
  <si>
    <t>GERENCIA DE NORMAS DE NAVEGACION AEREA</t>
  </si>
  <si>
    <t>http://www.dinac.gov.py/v3/index.php/dinac/direcciones/direccion-de-aeronautica/itemlist/category/174-drone</t>
  </si>
  <si>
    <t>PROCEDIMIENTO PARA PARACAIDISMO Y AFINES</t>
  </si>
  <si>
    <t>http://www.dinac.gov.py/v3/index.php/component/k2/item/2648-comunicado-procedimiento-para-lanzamiento-de-paracaidistas-y-afines</t>
  </si>
  <si>
    <t>COMUNICADO - TASAS PARA ACTIVIDADES AÉREAS VARIAS</t>
  </si>
  <si>
    <t>https://www.dinac.gov.py/v3/index.php/dinac/subdirecciones/sub-direccion-de-transporte-aereo/item/2789-comunicado-tasas-para-actividades-aereas-varias</t>
  </si>
  <si>
    <t>DIRECCIÓN DE AERONAUTICA</t>
  </si>
  <si>
    <t>COORDINACION GENERAL DE TALENTO HUMANO</t>
  </si>
  <si>
    <t>https://www.dinac.gov.py/v3/index.php/documentos1/item/2541-buzon-de-sugerencias-quejas-y-reclamos</t>
  </si>
  <si>
    <t>DIRECCIÓN DE AERONÁUTICA - GERENCIA DE NORMAS DE NAVEGACIÓN AÉREA</t>
  </si>
  <si>
    <t>ELABORAR NORMAS Y REGLAMENTOS PARA LOS SERVICIOS DE NAVEGACIÓN AÉREA, DE CONFORMIDAD CON LOS PROCEDIMIENTOS Y ESTÁNDARES DE LA CALIDAD, LA LEGISLACIÓN NACIONAL E INTERNACIONAL Y LAS RECOMENDACIONES DE LA OACI.</t>
  </si>
  <si>
    <t>DIRECCION DE METEOROLOGÍA E HIDROLOGÍA</t>
  </si>
  <si>
    <t>TARIFAS PARA LAS ACTIVIDADES AEREAS</t>
  </si>
  <si>
    <t>CUMPLIMIENTO DEL DECRETO 8701/2012</t>
  </si>
  <si>
    <t>RESOLUCION DINAC N° 315/2023</t>
  </si>
  <si>
    <t>COMPAÑÍAS AÉREAS , PASAJEROS, AUTORIDAD AERONAÚTICA</t>
  </si>
  <si>
    <t>COMPAÑÍAS AÉREAS , ESCUELAS DE INSTRUCCIÓN, ORGANIZACIÓN DE MANTENIMIENTO APROBADAS, TRABAJO AÉREO</t>
  </si>
  <si>
    <t>REMISIÓN MENSUAL DE CUANTIFICACIÓN DE PRODUCTOS DE LA GERENCIA DE LICENCIAS AL PERSONAL AERONÁUTICO</t>
  </si>
  <si>
    <t>DIRECCIÓN DE AEROPUERTOS</t>
  </si>
  <si>
    <t>SUBDIRECCION DE SERVICIOS AERONAUTICOS</t>
  </si>
  <si>
    <t>Resultados Logrados</t>
  </si>
  <si>
    <t>Garantizar la Gestión para la Navegación Aerea.</t>
  </si>
  <si>
    <t>Operaciones Aéreas Eficientes y Seguras</t>
  </si>
  <si>
    <t>Comunidad Aeronáutica en General</t>
  </si>
  <si>
    <t>Equipos de ayuda para la nevegación Aerea en óptimas condiciones operacionales.</t>
  </si>
  <si>
    <t>* Memo SDSA N° 12/2024</t>
  </si>
  <si>
    <t>Mantener la buena imagen y el prestigio de la Institución.</t>
  </si>
  <si>
    <t xml:space="preserve">*Reporte de recaudación                      * Reporte sobre estado de llamados.     * Reporte de Movimiento de cargas aereas.           *Incorporación de personal y Capacitaciones realizadas.                          * Informe de las gerencias. </t>
  </si>
  <si>
    <t>Servicios a Usuarios dentro del entorno confortable, saludable y seguro.</t>
  </si>
  <si>
    <t>Infraestructura adecuada para prestar Servicios Aeroportuarios</t>
  </si>
  <si>
    <t>Optima prestacion de los servicios Aeroportuarios</t>
  </si>
  <si>
    <t>* Memo ADM AIG N° 33/2023</t>
  </si>
  <si>
    <t xml:space="preserve">Recertificación ISO 9001:2015 sobre los productos vinculados al Servicio de Información Aeronáutica </t>
  </si>
  <si>
    <t xml:space="preserve">* Memo GSGCDA 01/2024                                               * Presentación de Reunión de la Alta Dirección.                              * Informe de Auditoria Externa de la empresa Bureau Veritas.                  </t>
  </si>
  <si>
    <t xml:space="preserve">* Reporte sobre actividades realizadas en el año 2023.                                * Informe y fotos sobre el mantenimiento  e inspección en vuelo realizado a los equipamientos de los  sistemas de ayuda a la navegacion.                * Actualización del Sistema de comunicación ACC/APP-SGAS y TWR-SGAS.                               * Informe de Movimiento de Aeronaves.                    * Informe del cumplimiento del Plan de Capacitación.     </t>
  </si>
  <si>
    <t>Asesoria Juridica</t>
  </si>
  <si>
    <t>INAC</t>
  </si>
  <si>
    <t>Asesor Juridico</t>
  </si>
  <si>
    <t>Gerente Administrativo</t>
  </si>
  <si>
    <t>Normar las actividades relacionadas a la aviación civil y prestar servicios para satisfacer a las partes interesadas</t>
  </si>
  <si>
    <t>Observación: Las siglas VCHGO significa Viceministerio de Capital Humano y Gestion Organizacional - Reporte de Monitoreo de la Ley 5189/2014</t>
  </si>
  <si>
    <t>Se encuentra pendiente el informe oficial de la VCHGO</t>
  </si>
  <si>
    <t xml:space="preserve">Jefe de Departamento de Cargos y Salarios </t>
  </si>
  <si>
    <t>Dr. Gustavo Rolando Caceres Roman</t>
  </si>
  <si>
    <t>Lic. Jorge Antonio Perez Salinas</t>
  </si>
  <si>
    <t>ASESORIA JURIDICA</t>
  </si>
  <si>
    <t>Proximo a verificar la normativa vigente en materia de implementacion del idioma guarani, a los efectos de realizar los tramites de rigor</t>
  </si>
  <si>
    <t>https://www.dinac.gov.py/v3/index.php/transparencia-y-anticorrupcion-dinac/rendicion-de-cuentas-al-ciudadano/item/2975-resolucion-n-300-2024</t>
  </si>
  <si>
    <t>PROCESO CERTIFICADO DE LA DAC</t>
  </si>
  <si>
    <t>POLITICA Y OBJETIVO DE LA CALIDAD</t>
  </si>
  <si>
    <t>Plan Nacional de Desarrollo 2030</t>
  </si>
  <si>
    <t xml:space="preserve">Eje estratégico: </t>
  </si>
  <si>
    <t>Eje 4: Fortalecimiento político institucional</t>
  </si>
  <si>
    <t>4.1 Garantizar el acceso a los derechos humanos, mejorar la justicia y la seguridad</t>
  </si>
  <si>
    <t>4.2 Modernizar la administración pública</t>
  </si>
  <si>
    <t>Líneas tranversales:</t>
  </si>
  <si>
    <t>B- Gestión pública eficiente y transparente</t>
  </si>
  <si>
    <t>No aplica.</t>
  </si>
  <si>
    <t>Ministerio de Economia y Finanzas</t>
  </si>
  <si>
    <t>DIRECCION DE AEROPUERTO</t>
  </si>
  <si>
    <t>Frecuencia de medición anual - ultima medición 2022. No se cuentan con mediciones en el periodo solicitado.</t>
  </si>
  <si>
    <t>4- PARTICIPACIÓN CIUDADANA</t>
  </si>
  <si>
    <t>4.1. Canales de Participación Ciudadana existentes a la fecha.</t>
  </si>
  <si>
    <t>4.2. Participación y difusión en idioma Guaraní</t>
  </si>
  <si>
    <t>4.3 Diagnostico "The Integrity app"</t>
  </si>
  <si>
    <t>5- INDICADORES MISIONALES DE RENDICIÓN DE CUENTAS AL CIUDADANO</t>
  </si>
  <si>
    <t>5.1- Indicadores Misionales Identificados</t>
  </si>
  <si>
    <t>6.1.Gestión de denuncias de corrupción</t>
  </si>
  <si>
    <t>7- CONTROL INTERNO Y EXTERNO</t>
  </si>
  <si>
    <t xml:space="preserve">8- DESCRIPCIÓN CUALITATIVA DE LOGROS ALCANZADOS </t>
  </si>
  <si>
    <t>7.2 Modelo Estándar de Control Interno para las Instituciones Públicas del Paraguay</t>
  </si>
  <si>
    <t>5.2 Gestión de Riesgos de Corrupción</t>
  </si>
  <si>
    <t>1°</t>
  </si>
  <si>
    <t>Mecanismos de participación ciudadana a nivel institucional</t>
  </si>
  <si>
    <t>Línea Transversal del Plan Nacional de Desarrollo 2030 - PND 2030: "Gestión Pública Eficiente y Transparente". Las iniciativas se encuentran vinculadas con el Objetivo de Desarrollo Sostenible (ODS) N°16, el cual trata sobre Paz, Justicia e Instituciones Sólidas, cuya meta N° 7 específicamente guarda relación con garantizar la adopción en todos los niveles de decisiones inclusivas, participativas y representativas que respondan a las necesidades</t>
  </si>
  <si>
    <t>La Gestión Pública transparente y eficiente se orienta hacia la implementación de mecanismos de control del Estado para lograr aumentar la participación de los beneficiarios y usuarios en la vigilancia de los programas de los diferentes niveles de gobierno. Dos hitos importantes son las leyes de Transparencia son, primero, en la Ley N° 5189/14 que establece la obligatoriedad de la provisión de información en el uso de los recursos públicos sobre remuneraciones y otras retribuciones asignadas al servidor público; y, segundo, en la Ley No 5.282/14 de libre acceso a la información pública por parte del ciudadano y transparencia gubernamental. Una iniciativa que promueve la transparencia, la participación y la rendición de cuentas en la administración pública es Gobierno Abierto.</t>
  </si>
  <si>
    <t>Buzones de quejas y sugerencias</t>
  </si>
  <si>
    <t>2°</t>
  </si>
  <si>
    <t>Transparencia activa y pasiva de información pública institucional</t>
  </si>
  <si>
    <t>3°</t>
  </si>
  <si>
    <t>Canales de denuncias ciudadanas con seguimieto periódico</t>
  </si>
  <si>
    <t>Implementación de canales de diálogo social y participación ciudadana para la consulta y el monitoreo de políticas públicas.</t>
  </si>
  <si>
    <t>https://denuncias.gov.py/portal-publico</t>
  </si>
  <si>
    <t>4°</t>
  </si>
  <si>
    <t>Cumplimiento de requisito C.4.3 Rendición de Cuentas de la Norma de Requisitos Mínimos 2015</t>
  </si>
  <si>
    <t>Línea Transversal del Plan Nacional de Desarrollo 2030 - PND 2030: "Gestión Pública Eficiente y Transparente". Las iniciativas se encuentran vinculadas con el Objetivo de Desarrollo Sostenible (ODS) N°16, el cual trata sobre Paz, Justicia e Instituciones Sólidas, cuya meta N° 6 específicamente guarda relación con crear a todos los niveles instituciones eficaces y transparentes que rindan cuentas</t>
  </si>
  <si>
    <t xml:space="preserve">La rendición de cuentas se refiere al derecho que tiene la ciudadanía a estar informada con repecto a la gestión de las entidades públicas y al deber de la Máxima Autoridad de informar el resultado de su gestión , así como también se refiere a la obligación que tiene toda entidad pública de informar a los organismos de control sobre los asuntos pertinentes a su gestión y al uso de los recursos públicos. La mayor transparencia en la Gestión Pública y el desarrollo de una cultura de Rendición de Cuentas presenta avances importantes que contribuyen al mejor ejercicio de los derechos ciudadanos y a promover el desarrollo social. </t>
  </si>
  <si>
    <t>http://www.dinac.gov.py/v3/index.php/transparencia-y-anticorrupcion-dinac/rendicion-de-cuentas-al-ciudadano</t>
  </si>
  <si>
    <t xml:space="preserve"> TB - CAL - 01                                                                              (12 indicadores)</t>
  </si>
  <si>
    <t>PRESENTACIÓN DE LOS MIEMBROS DEL COMITÉ DE RENDICIÓN DE CUENTAS AL CIUDADANO (CRCC)</t>
  </si>
  <si>
    <t>Operativo</t>
  </si>
  <si>
    <t>UNIDAD DE TRANSPARENCIA Y ANTICORRUPCION</t>
  </si>
  <si>
    <t>PARTICIPACION CIUDADANA</t>
  </si>
  <si>
    <t>SERVICIOS PERSONALES</t>
  </si>
  <si>
    <t>REMUNERACIONES BASICAS</t>
  </si>
  <si>
    <t>REMUNERACIONES TEMPORALES</t>
  </si>
  <si>
    <t>ASIGNACIONES COMPLEMENTARIAS</t>
  </si>
  <si>
    <t>PERSONAL CONTRATADO</t>
  </si>
  <si>
    <t>OTROS GASTOS DEL PERSONAL</t>
  </si>
  <si>
    <t>SERVICIOS NO PERSONALES</t>
  </si>
  <si>
    <t>SERVICIOS BASICOS</t>
  </si>
  <si>
    <t>TRANSPORTE Y ALMACENAJE</t>
  </si>
  <si>
    <t>PASAJES Y VIATICOS</t>
  </si>
  <si>
    <t>GASTOS POR SERVICIO DE ASEO, MANTENIMIENTO Y REPARACIONES</t>
  </si>
  <si>
    <t>ALQUILERES Y DERECHOS</t>
  </si>
  <si>
    <t>SERVICIOS TECNICOS Y PROFESIONALES</t>
  </si>
  <si>
    <t>OTROS SERVICIOS EN GENERAL</t>
  </si>
  <si>
    <t>SERVICIOS DE CAPACITACION Y ADIESTRAMIENTO</t>
  </si>
  <si>
    <t>BIENES DE CONSUMO E INSUMOS</t>
  </si>
  <si>
    <t>PRODUCTOS ALIMENTICIOS</t>
  </si>
  <si>
    <t>TEXTILES Y VESTUARIOS</t>
  </si>
  <si>
    <t>PRODUCTOS DE PAPEL, CARTON E IMPRESOS</t>
  </si>
  <si>
    <t>PRODUCTOS E INSTRUMENTOS QUIMICOS Y MEDICINALES</t>
  </si>
  <si>
    <t>COMBUSTIBLES Y LUBRICANTES</t>
  </si>
  <si>
    <t>OTROS BIENES DE CONSUMO</t>
  </si>
  <si>
    <t>INVERSION FISICA</t>
  </si>
  <si>
    <t>ADQUISICION DE INMUEBLES</t>
  </si>
  <si>
    <t>CONSTRUCCIONES</t>
  </si>
  <si>
    <t>ADQUISICION DE MAQUINARIAS, EQUIPOS Y HERRAMIENTAS EN GENERAL</t>
  </si>
  <si>
    <t>ADQUISICION DE EQUIPOS DE OFICINA Y COMPUTACION</t>
  </si>
  <si>
    <t>ADQUISICION DE ACTIVOS INTANGIBLES</t>
  </si>
  <si>
    <t>OTROS GASTOS DE INVERSION Y REPARACION MAYORES</t>
  </si>
  <si>
    <t>TRANSFERENCIAS</t>
  </si>
  <si>
    <t>TRANSFERENCIAS CONSOLIDABLES CORRIENTES AL SECTOR PUBLICO</t>
  </si>
  <si>
    <t>TRANSFERENCIAS CORRIENTES AL SECTOR PRIVADO</t>
  </si>
  <si>
    <t>TRANSFERENCIAS CORRIENTES AL SECTOR EXTERNO</t>
  </si>
  <si>
    <t xml:space="preserve">OTROS GASTOS   </t>
  </si>
  <si>
    <t>PAGO DE IMPUESTOS, TASAS, GASTOS JUDICIALES Y OTROS</t>
  </si>
  <si>
    <t>DEVOLUCION DE IMPUESTOS Y OTROS INGRESOS NO TRIBUTARIOS</t>
  </si>
  <si>
    <t>DEUDAS PENDIENTES DE PAGO DE GASTOS CORRIENTES DE EJERCICIOS</t>
  </si>
  <si>
    <t>TOTAL GENERAL</t>
  </si>
  <si>
    <t>MATRIZ DE INFORMACIÓN MINIMA PARA INFORME DE RENDICIÓN DE CUENTAS AL CIUDADANO - EJERCICIO 2025</t>
  </si>
  <si>
    <t>Enlace Portal de Transparencia de la CGR</t>
  </si>
  <si>
    <t>Traslado fisico de servidores de la SENAC a la sede de la CGR. Los portales web de la anterior SENAC no estan operativos hasta nuevo aviso</t>
  </si>
  <si>
    <t>Observación: Publicado en la pagina de la DINAC. Las siglas CGR significa Contraloria General de la Republica - Portal de Transparencia Activa de la CGR</t>
  </si>
  <si>
    <t>https://www.dinac.gov.py/v3/index.php/transparencia-y-anticorrupcion-dinac/rendicion-de-cuentas-al-ciudadano/item/3309-resolucion-n-324-2025</t>
  </si>
  <si>
    <t>https://www.dinac.gov.py/v3/index.php/transparencia-y-anticorrupcion-dinac/ley-5282-14-art-8-acceso-a-la-informacion-publica/item/3293-enero-2025-informacion-publica-ley-5282-2014</t>
  </si>
  <si>
    <t>https://www.dinac.gov.py/v3/index.php/transparencia-y-anticorrupcion-dinac/ley-5282-14-art-8-acceso-a-la-informacion-publica/item/3311-febrero-2025-informacion-publica-ley-5282-2014</t>
  </si>
  <si>
    <t>EJECUCIÓN</t>
  </si>
  <si>
    <t xml:space="preserve">CANTERO S.A. </t>
  </si>
  <si>
    <t>CELEXX S.A.</t>
  </si>
  <si>
    <t>https://www.contrataciones.gov.py/licitaciones/adjudicacion/1efa80b2-4968-6020-8b65-5d0f7b30b5d1/resumen-adjudicacion.html</t>
  </si>
  <si>
    <t>MENOR CUANTÍA NACIONAL N° 83/2024 “SERVICIO DE CONSULTORÍA DE ASISTENCIA TÉCNICA Y CAPACITACIÓN PARA EL MANTENIMIENTO Y MEJORA CONTINUA DEL SISTEMA DE CALIDAD ISO 9001:2015 DEL INAC "</t>
  </si>
  <si>
    <t xml:space="preserve">EXEC CONSULTORES </t>
  </si>
  <si>
    <t>BIENES DE CONSUMODE OFICINAS E INSUMOS</t>
  </si>
  <si>
    <t>Abg. Maria Liz Viveros de Bazan</t>
  </si>
  <si>
    <t>Ing. Crista Maria Solis Cuevas</t>
  </si>
  <si>
    <t>Lic. Junnior David Paez Alarcon</t>
  </si>
  <si>
    <t>Jefa de Departamento de Seguridad de Informacion</t>
  </si>
  <si>
    <t>Lic. Alma Maria Luz Recalde de Caballero</t>
  </si>
  <si>
    <t>Lic. Mario David Pereira Gimenez</t>
  </si>
  <si>
    <t>Línea Transversal del Plan Nacional de Desarrollo 2030 - PND 2030: "Gestión Pública Eficiente y Transparente". Las iniciativas se encuentran vinculadas con el Objetivo de Desarrollo Sostenible (ODS) N°16, el cual trata sobre Paz, Justicia e Instituciones Sólidas, cuya meta N°10 específicamente guarda relación con garantizar el acceso público a la información y proteger las libertades fundamentales, de conformidad con las leyes nacionales y los acuerdos internacionales</t>
  </si>
  <si>
    <t>3.4- Servicios o Productos Misionales (Depende de la Naturaleza de la Misión Insitucional, puede abarcar un Programa o Proyecto)</t>
  </si>
  <si>
    <t>Gestión Administrativa Institucional</t>
  </si>
  <si>
    <t>https://www.dinac.gov.py/v3/index.php/transparencia-y-anticorrupcion-dinac/rendicion-de-cuentas-al-ciudadano</t>
  </si>
  <si>
    <t>Regulación de la Aviación Civil</t>
  </si>
  <si>
    <t>a) Servicios de Navegación Aérea vigilados, en cumplimiento a los estándares de la seguridad operacional establecida en la normativa vigente; b) Aseguramiento de la calidad del servicio prestado; c) Actividades de regulación y supervisión mejoradas; d) Operaciones aéreas seguras; e) Usuarios del transporte aéreo protegidos.</t>
  </si>
  <si>
    <t>a) Pasajeros dentro de entornos confortables, saludables y seguros; b) Operaciones aéreas eficientes y seguras</t>
  </si>
  <si>
    <t xml:space="preserve"> a) Población nacional mejor informada y protegida; b) Operaciones aéreas seguras.</t>
  </si>
  <si>
    <r>
      <rPr>
        <b/>
        <sz val="11"/>
        <color rgb="FF000000"/>
        <rFont val="Calibri"/>
        <family val="2"/>
        <scheme val="minor"/>
      </rPr>
      <t xml:space="preserve">CGR: </t>
    </r>
    <r>
      <rPr>
        <sz val="11"/>
        <color rgb="FF000000"/>
        <rFont val="Calibri"/>
        <family val="2"/>
        <scheme val="minor"/>
      </rPr>
      <t xml:space="preserve">El órgano rector y coordinador del régimen de integridad, transparencia y prevención de la corrupción es la </t>
    </r>
    <r>
      <rPr>
        <b/>
        <sz val="11"/>
        <color rgb="FF000000"/>
        <rFont val="Calibri"/>
        <family val="2"/>
        <scheme val="minor"/>
      </rPr>
      <t>Contraloría General de la Republica</t>
    </r>
    <r>
      <rPr>
        <sz val="11"/>
        <color rgb="FF000000"/>
        <rFont val="Calibri"/>
        <family val="2"/>
        <scheme val="minor"/>
      </rPr>
      <t xml:space="preserve"> en adelante CGR, en el marco de sus funciones y atribuciones constitucionales y legales, de conformidad a lo dispuesto en la Ley Nº 7389/2024</t>
    </r>
  </si>
  <si>
    <r>
      <rPr>
        <b/>
        <sz val="11"/>
        <color rgb="FF000000"/>
        <rFont val="Calibri"/>
        <family val="2"/>
        <scheme val="minor"/>
      </rPr>
      <t xml:space="preserve">CGR: </t>
    </r>
    <r>
      <rPr>
        <sz val="11"/>
        <color rgb="FF000000"/>
        <rFont val="Calibri"/>
        <family val="2"/>
        <scheme val="minor"/>
      </rPr>
      <t xml:space="preserve">El órgano rector y coordinador del régimen de integridad, transparencia y prevención de la corrupción es la </t>
    </r>
    <r>
      <rPr>
        <b/>
        <sz val="11"/>
        <color rgb="FF000000"/>
        <rFont val="Calibri"/>
        <family val="2"/>
        <scheme val="minor"/>
      </rPr>
      <t>Contraloría General de la Republica</t>
    </r>
    <r>
      <rPr>
        <sz val="11"/>
        <color rgb="FF000000"/>
        <rFont val="Calibri"/>
        <family val="2"/>
        <scheme val="minor"/>
      </rPr>
      <t xml:space="preserve"> en adelante CGR, en el marco de sus funciones y atribuciones constitucionales y legales, de conformidad a lo dispuesto en la Ley Nº 7389/2024,</t>
    </r>
  </si>
  <si>
    <t>Inspeccion, verificacion de funcionamiento y recuperacion de datos semanal de punto de control hidrologico de Arroyo Mburicao</t>
  </si>
  <si>
    <t>Comisiones de servicio, asesoramiento MADES, relevamiento, mantenimiento de estaciones hidrologicos y visualizacion de datos</t>
  </si>
  <si>
    <r>
      <t xml:space="preserve">Periodo del informe: </t>
    </r>
    <r>
      <rPr>
        <b/>
        <sz val="14"/>
        <color rgb="FF1809D9"/>
        <rFont val="Garamond"/>
        <family val="1"/>
      </rPr>
      <t>INFORME PARCIAL - SEGUNDO TRIMESTRE ABRIL A JUNIO 2025</t>
    </r>
  </si>
  <si>
    <t>Abril</t>
  </si>
  <si>
    <t>Mayo</t>
  </si>
  <si>
    <t>Junio</t>
  </si>
  <si>
    <t>Planes de Mejoramiento elaborados en el Segundo Trimestre</t>
  </si>
  <si>
    <t>7.1 Informes de Auditorias Internas y Auditorías Externas en el Segundo Trimestre</t>
  </si>
  <si>
    <t>Ejecutado Segundo Trimestre</t>
  </si>
  <si>
    <t>Resultados Logrados (al 30/06/2025)</t>
  </si>
  <si>
    <r>
      <t xml:space="preserve">Pendiente de publicacion, plazo de vencimiento </t>
    </r>
    <r>
      <rPr>
        <b/>
        <sz val="11"/>
        <color rgb="FFFF0000"/>
        <rFont val="Calibri"/>
        <family val="2"/>
        <scheme val="minor"/>
      </rPr>
      <t>21/07/2025</t>
    </r>
  </si>
  <si>
    <t>A la espera de nuevos lineamientos de la Contraloria General de la Republica CGR, sobre este componente.</t>
  </si>
  <si>
    <t>Mg. Mercedes Patricia Samaniego Colman</t>
  </si>
  <si>
    <t>ADMINISTRACION DEL AEROPUERTO INTERNACIONAL "GUARANI" - AIG</t>
  </si>
  <si>
    <t>i) Población nacional mejor informada y protegida.</t>
  </si>
  <si>
    <t>h) Personal de la DINAC protegido.</t>
  </si>
  <si>
    <t>g) Pasajeros dentro de entornos confortables, saludables y seguros.</t>
  </si>
  <si>
    <t>f) Usuarios del transporte aéreo protegidos.</t>
  </si>
  <si>
    <t xml:space="preserve">e) Actividades de regulación y supervisión mejoradas. </t>
  </si>
  <si>
    <t xml:space="preserve">d) Servicios de Navegación Aérea vigilados, en cumplimiento a los estándares de la seguridad operacional establecida en la normativa vigente. </t>
  </si>
  <si>
    <t>c) Aseguramiento de la conectividad del país con la aplicación de incentivos a las compañías.</t>
  </si>
  <si>
    <t xml:space="preserve">a) Operaciones aéreas seguras. </t>
  </si>
  <si>
    <t>Memorándum A.F. N° 12/25</t>
  </si>
  <si>
    <t>Memorándum A.F. N° 13/25</t>
  </si>
  <si>
    <t>Memorándum A.F. N° 16/25</t>
  </si>
  <si>
    <t xml:space="preserve">Informe A.F. N° 3/25 </t>
  </si>
  <si>
    <t>Informe de Arqueos de Fondo Fijo correspondientes al mes de Abril 2025</t>
  </si>
  <si>
    <t>Informe de Arqueos de Cajas Perceptoras correspondientes al mes de Abril 2025</t>
  </si>
  <si>
    <t>Informe de Arqueos de Cajas Perceptoras correspondientes al mes de Mayo 2025</t>
  </si>
  <si>
    <t>Informe de Arqueos de Fondo Fijo correspondientes al mes de Mayo 2025</t>
  </si>
  <si>
    <t>Informe de Ejecución Presupuestaria Nivel 200 - Servicios No Personales y Nivel 300 - Bienes de Consumo e Insumos</t>
  </si>
  <si>
    <t>Memorándum A.G. N° 22/25</t>
  </si>
  <si>
    <t>Memorándum A.G. N° 23/25</t>
  </si>
  <si>
    <t>Memorándum A.G. N° 25/25</t>
  </si>
  <si>
    <t>Memorándum A.G. N° 26/25</t>
  </si>
  <si>
    <t>Informe A.G. N° 3</t>
  </si>
  <si>
    <t>Memorándum A.G. N° 32/25</t>
  </si>
  <si>
    <t>Ejecución de Contratos de la Gerencia Administrativa y Dirección de Aeropuertos</t>
  </si>
  <si>
    <t>Informe sobre Combustible - Departamento de Control y Rendición de Combustible – SDAF</t>
  </si>
  <si>
    <t>Informe Ejecutivo N° 02</t>
  </si>
  <si>
    <t>Informe de comisión de Servicios del aeródromo de la ciudades de Caazapá y el Aeropuerto de la Ciudad de Capitán Miranda.</t>
  </si>
  <si>
    <t xml:space="preserve">Evaluación MECIP en sus distintos controles </t>
  </si>
  <si>
    <t>APROBACION DE LOS DISTINTOS TRABAJOS AEREO (LANZAMIENTO DE PARACAIDISTAS, VUELO DE DRON, FESTIVAL AEREO, JUEGO DE LUCES Y HUMO)</t>
  </si>
  <si>
    <r>
      <t>APROBADO</t>
    </r>
    <r>
      <rPr>
        <sz val="11"/>
        <rFont val="Calibri"/>
        <family val="2"/>
        <scheme val="minor"/>
      </rPr>
      <t xml:space="preserve"> CUARENTA Y UNO (041)</t>
    </r>
    <r>
      <rPr>
        <sz val="11"/>
        <color theme="1"/>
        <rFont val="Calibri"/>
        <family val="2"/>
        <scheme val="minor"/>
      </rPr>
      <t xml:space="preserve"> EN EL SEGUNDO TRIMESTRE DEL AÑO 2025</t>
    </r>
  </si>
  <si>
    <t>INFORME DE GESTION, SEGUNDO TRIMESTRE</t>
  </si>
  <si>
    <t>Actualizados:
• DINAC R 2
• DINAC R3
• DINAC R4
• DINAC R5
• DINAC R10 Vol. I, II, III, IV, V, VI
• DINACR12
• DINAC R 15 - Segunda Enmienda de la Sexta Edición.
• MANUAL AIM 10066 - Aprobación de la versión 2.
• Manual de Cálculo de Capacidad de Pista y Sector ATC                                                 • DINAC R11 - Para corrección</t>
  </si>
  <si>
    <t xml:space="preserve">INFORME DE GESTION, PRIMER TRIMESTRE - PUBLICADOS EN PAG WEB </t>
  </si>
  <si>
    <t>LOGRADO 90% DE LA COMUNIDAD AERONAUTICA DICIEMBRE 2024</t>
  </si>
  <si>
    <t xml:space="preserve">COBRO DE TASAS VIGENTES </t>
  </si>
  <si>
    <t xml:space="preserve">CERTIFICADO ISO 9001: 2015 PARA EL SISTEMA DE GESTIÓN DE NORMAS DE NAVEGACIÓN AÉREA. </t>
  </si>
  <si>
    <t xml:space="preserve">ELABORACIÓN DE NORMAS Y REGLAMENTOS PARA LOS SERVICIOS DE NAVEGACIÓN AÉREA </t>
  </si>
  <si>
    <t>MANTENER UN SISTEMA DE GESTION DE CALIDAD ACORDE CON LOS DELINEAMIENTOS DE LA NORMA ISO 9001-2015, PARA CUMPLIR CON LOS ESTANDARES DE LA OACI</t>
  </si>
  <si>
    <t>AUDITORIA EXTERNA DE RE-CERTIFICACIÓN EN PROCESO</t>
  </si>
  <si>
    <t>CERTIFICADO
VENCIDO</t>
  </si>
  <si>
    <t xml:space="preserve">ASIGNACIÓN DE AERONAVES </t>
  </si>
  <si>
    <t>CUMPLIMIENTO DE NORMATIVAS</t>
  </si>
  <si>
    <t>COMUNIDAD AERONAUTICA NACIONAL E INTERNACIONAL</t>
  </si>
  <si>
    <t>ASIGNACION DE AERONAVES EMITIDAS (01)</t>
  </si>
  <si>
    <t>CODIGO BINARIO ASIGNADO</t>
  </si>
  <si>
    <t>GERENCIA DE INSPECCION DE LOS SERVICIOS DE NAVEGACION AEREA  - GIANS</t>
  </si>
  <si>
    <t xml:space="preserve">VIGILANCIA CONTINUA DE LOS SERVICIOS DE NAVEGACION AEREA </t>
  </si>
  <si>
    <t>Aplicar la Vigilancia de la Seguridad Operacional en los proveedores de servicios de Navegacion Aerea(ANSP)</t>
  </si>
  <si>
    <t>Cumplimiento del Plan Anual de Inspección/Vigilancia ANS.-</t>
  </si>
  <si>
    <t>* Proveedrores de Servicio de Navegación Aérea.-
* Comunidad Aeronáutica.</t>
  </si>
  <si>
    <t xml:space="preserve"> - PLAN ANUAL DE INSPECCION / VIGILANCIA - Aprobado por Resolución DINAC N°216/2025.-</t>
  </si>
  <si>
    <r>
      <t xml:space="preserve"> </t>
    </r>
    <r>
      <rPr>
        <b/>
        <sz val="11"/>
        <color theme="1"/>
        <rFont val="Calibri"/>
        <family val="2"/>
        <scheme val="minor"/>
      </rPr>
      <t xml:space="preserve">ABRIL 
AEROPUERTO INTL. TTE. RAMÓN AMÍN AYUB GONZÁLEZ –DPTO. ITAPÚA </t>
    </r>
    <r>
      <rPr>
        <sz val="11"/>
        <color theme="1"/>
        <rFont val="Calibri"/>
        <family val="2"/>
        <scheme val="minor"/>
      </rPr>
      <t xml:space="preserve">
 -  Resol. DINAC N° 461 / 25
-  Cumplimiento 100%                                                                                     </t>
    </r>
  </si>
  <si>
    <r>
      <t xml:space="preserve">  </t>
    </r>
    <r>
      <rPr>
        <b/>
        <sz val="11"/>
        <color theme="1"/>
        <rFont val="Calibri"/>
        <family val="2"/>
        <scheme val="minor"/>
      </rPr>
      <t>MAYO
AEROPUERTO INTL. PROF. DR. PAC. LUIS MARIA ARGAÑA - DPTO. BOQUERON</t>
    </r>
    <r>
      <rPr>
        <sz val="11"/>
        <color theme="1"/>
        <rFont val="Calibri"/>
        <family val="2"/>
        <scheme val="minor"/>
      </rPr>
      <t xml:space="preserve">
 -  Resol. DINAC N° 582 / 25
-  Cumplimiento 100%
</t>
    </r>
  </si>
  <si>
    <r>
      <rPr>
        <b/>
        <sz val="11"/>
        <color theme="1"/>
        <rFont val="Calibri"/>
        <family val="2"/>
        <scheme val="minor"/>
      </rPr>
      <t xml:space="preserve">JUNIO 
AEROPUERTO INTL. CARLOS MIGUEL JIMENEZ - DPTO. ÑEEMBUCU </t>
    </r>
    <r>
      <rPr>
        <sz val="11"/>
        <color theme="1"/>
        <rFont val="Calibri"/>
        <family val="2"/>
        <scheme val="minor"/>
      </rPr>
      <t xml:space="preserve">
-  Resol. DINAC N° 777 / 2025
-  Cumplimiento 100%</t>
    </r>
  </si>
  <si>
    <t>Cumplimiento del Plan de Inspectoria Anual 100%</t>
  </si>
  <si>
    <t>PROVEEDOR DE SERVICIOS Y COMUNIDAD AERONAUTICA</t>
  </si>
  <si>
    <t>Res. N° 360/2025</t>
  </si>
  <si>
    <t>Res. N° 360/2025 "Por la que se aprueba el Plan Anual de Inspectoria de Aerodromos - Periodo 2025 de la GNAGA/SDNA/DAC-DINAC</t>
  </si>
  <si>
    <t>REGLAMENTOS DE SANCIONES  PARA LOS PROVEEDORES DE SERVICIO</t>
  </si>
  <si>
    <t>NORMAS Y REGLAMENTOS ACTUALIZADOS</t>
  </si>
  <si>
    <t>Incluir y vincular los resultados de los controles de vigilancia establecidos en el programa nacional de control de calidad (PNCC) al reglamento de faltas y sanciones (Res N° 790/2013)</t>
  </si>
  <si>
    <t>OTORGAMIENTO DE CERTIFICADO DE HABILITACION TECNICA (CHT)</t>
  </si>
  <si>
    <t>SEGURIDADA OPERACIONAL</t>
  </si>
  <si>
    <t>CERTIFICADO DE HABILITACIÓN TÉCNICA (CHT), META ANUAL (70)</t>
  </si>
  <si>
    <t>CERTIFICADOS ENTREGADOS (21)</t>
  </si>
  <si>
    <t>Informes de cuantificacion de metas y evaluacion presupuestaria.</t>
  </si>
  <si>
    <t>HABILITACION DE AERÓDROMO Y HELIPUERTOS DE USO PRIVADO</t>
  </si>
  <si>
    <t>Constancia de certificacion de seguridad operacional a los aerodromos y helipuertos de uso privado, meta anual setenta y seis (76)</t>
  </si>
  <si>
    <t>CERTIFICADOS ENTREGADOS  TREINTA Y CINCO(35)</t>
  </si>
  <si>
    <t>GERENCIA DE SISTEMA DE GESTIÓN DE CALIDAD - DAC</t>
  </si>
  <si>
    <t>PROCESOS CERTIFICADOS POR LAS NORMAS ISO 9001:2015</t>
  </si>
  <si>
    <t>MANTENER LOS PROCESOS CERTIFICADOS EN CADA ÁREA QUE CUENTA CON LA CERTIFICACIÓN - SAVSEC</t>
  </si>
  <si>
    <t>MANTENER CERTIFICACIÓN VIGENTE</t>
  </si>
  <si>
    <t xml:space="preserve">DAC, ÁREAS CON CERTIFICACIÓN Y COMUNIDAD AERONÁUTICA Y PARTES INTERESADAS </t>
  </si>
  <si>
    <t xml:space="preserve">AUDITORIAS INTERNAS Y EXTERNAS SATISFACTORIAS </t>
  </si>
  <si>
    <t>CERTIFICADO DE CALIDAD VIGENTE</t>
  </si>
  <si>
    <t>MANTENER LOS PROCESOS CERTIFICADOS EN CADA ÁREA QUE CUENTA CON LA CERTIFICACIÓN - GNAGA</t>
  </si>
  <si>
    <t>MANTENER LOS PROCESOS CERTIFICADOS EN CADA ÁREA QUE CUENTA CON LA CERTIFICACIÓN - GNNA</t>
  </si>
  <si>
    <t>CERTIFICADO DE CALIDAD EN PROCESO</t>
  </si>
  <si>
    <t>Avances de Negociaciones Bilaterales con Nueva Zelanda y República Dominicana</t>
  </si>
  <si>
    <t xml:space="preserve">2) ADOPTAR POLÍTICAS DE TRANSPORTE AÉREO QUE FOMENTEN SERVICIOS AEROCOMERCIALES NACIONALES E INTERNACIONALES CONFORME A LEYES Y REGLAMENTOS PARA PROMOVER SU DESARROLLO; INTEGRACIÓN DE LA REGIÓN; COORDINAR LAS RELACIONES DE DINAC CON ORGANISMOS INTERNACIONALES DE AVIACIÓN CIVIL, FOMENTAR CREACIÓN DE UN CENTRO DE CONVERGENCIA  DE VUELOS INTERNACIONALES E IMPULSAR INCENTIVOS ECONÓMICOS A LAS COMPAÑÍAS AÉREAS DE PASAJEROS Y CARGA.                                                                                                                                                                                          </t>
  </si>
  <si>
    <t>COMPAÑÍAS AÉREAS , PASAJEROS, AUTORIDADES AERONAÚTICAS.</t>
  </si>
  <si>
    <t>Incremento de frecuencias regulares de compañías aéreas.
Exoneración de tasas aeroportuarias a compañías aéreas.
Reconocimiento del Certficado de Operador Aéreo  a LAN CARGO</t>
  </si>
  <si>
    <t xml:space="preserve">DICTAMEN ,NOTAS P/DINAC Y PROYECTOS DE RESOLUCIONES. </t>
  </si>
  <si>
    <t>Evaluación de documentos economico-financieros de los solicitantes de Certificados CESA, COA, OMA, CIAC/CEAC. Registro de tarifas de pasajes de compañías aéreas en el país. Recopilación de datos estadísticos de la aviación civil de las operaciones en los Aeropuertos Internacionales Silvio Pettirossi y Guaraní (pasajeros, carga aérea y aeronaves).</t>
  </si>
  <si>
    <t xml:space="preserve">Dictámenes, Providencias y Memorandum Economico-Financiero.                                                Formularios de Identificación y Registro Tarifario, correos electrónicos.                                         Datos Estadísticos mensuales y otros reportes requeridos. </t>
  </si>
  <si>
    <t>Análisis y Evaluación de los Documentos Economico-Financieros presentados por los titulares de un certificado CESA, OMA, CIAC/CEAC y OMA en el marco de la Auditoría  realizada a las empresas que solicitan la renovación de su certificado DINAC y para la Vigilancia Contínua.</t>
  </si>
  <si>
    <t>Informe de Auditoría, Dictamenes y Memorandum Economico-Financiero</t>
  </si>
  <si>
    <t>PROMOVER UN MARCO REGULATORIO QUE FACILETE LA APERTURA DEL MERCADO AERONAUTICA Y APOYE EL CRECIMIENTO DEL TRANSPORTE AÉREO COMERCIAL, Y MEJORAR LA CONECTIVIDAD AÉREA.</t>
  </si>
  <si>
    <t>MANTENER, ASEGURAR Y AMPLIAR LOS SERVICIOS AEROCOMERCIALES SEAN ACCESIBLES, EFICIENTES, COMPETITIVOS Y ECONOMICAMENTE VIABLES</t>
  </si>
  <si>
    <t>INSPECCIÓN DE CENTROS DE INSTRUCCIÓN</t>
  </si>
  <si>
    <t>VERIFICACIÓN DE COMPETE+A140:G158NCIA PILOTOS</t>
  </si>
  <si>
    <t>SEGÚN NECESIDAD</t>
  </si>
  <si>
    <t>EMITIDOS INFORMES DE COMPETENCIA PILOTOS</t>
  </si>
  <si>
    <t>VERIFICACIÓN LOGRADA</t>
  </si>
  <si>
    <t>INSPECCIONES DE RAMPA</t>
  </si>
  <si>
    <t>REALIZAR INSPECCIONES EN RAMPA</t>
  </si>
  <si>
    <t>EXPLOTADORES AÉREOS EXTRANJEROS</t>
  </si>
  <si>
    <t>REALIZADAS LAS INSPECCIONES PROGRAMADAS (18)</t>
  </si>
  <si>
    <t>INFORME DE INSPECCIÓN</t>
  </si>
  <si>
    <t>REVISIÓN Y APROBACIÓN DE MANUALES</t>
  </si>
  <si>
    <t>REVISAR MODIFICACIONES A MANUALES DE LOS EXPLOTADORES</t>
  </si>
  <si>
    <t>EXPLOTADORES AÉREOS NACIONALES</t>
  </si>
  <si>
    <t>MANUALES REVISADOS Y APROBADOS (06)</t>
  </si>
  <si>
    <t>INFORME DE REVISIÓN</t>
  </si>
  <si>
    <t>VERIFICACIÓN DE COMPETENCIA TCP</t>
  </si>
  <si>
    <t>SEGÚN SOLICITUD</t>
  </si>
  <si>
    <t xml:space="preserve">COMUNIDAD AERONAUTICA </t>
  </si>
  <si>
    <t>VERIFICACIONES TCP (08)</t>
  </si>
  <si>
    <t>INFORME DE VERIFICACIÓN</t>
  </si>
  <si>
    <t>SOLICITUD DE VUELOS NO REGULARES</t>
  </si>
  <si>
    <t xml:space="preserve">OPERADORES AÉREOS                                                                                                                                                                                                                                 </t>
  </si>
  <si>
    <t>AUTORIZACIONES EMITIDAS (13)</t>
  </si>
  <si>
    <t>AUTORIZACIONES EMITIDAS</t>
  </si>
  <si>
    <t>INCLUSIÓN DE AERONAVES EMPRESAS EXTRANJERAS</t>
  </si>
  <si>
    <t>INCLUIR AERONAVES A FLOTA DE OPERADORES AÉREOS</t>
  </si>
  <si>
    <t>OPERADORES AÉREOS NACIONALES                                                                                                                                                                                                                                                                                                                                                                                   SOLICITUD DE VUELOS NO REGULARES (06)</t>
  </si>
  <si>
    <t>EMITIDAS OPSPECS</t>
  </si>
  <si>
    <t>OPSPECS EMITIDAS</t>
  </si>
  <si>
    <t>REUNION PARA CERTIFICACIÓN</t>
  </si>
  <si>
    <t>FORTALECER EL MERCADO AÉREO</t>
  </si>
  <si>
    <t>EXPLOTADORES AÉREOS NACIONALES E INTERNACIONALES</t>
  </si>
  <si>
    <t>REUNIONES REALIZADAS (01)</t>
  </si>
  <si>
    <t>INFORME DE REUNIOES</t>
  </si>
  <si>
    <t>INFORME VARIOS</t>
  </si>
  <si>
    <t>GESTION ADMINISTRATIVA</t>
  </si>
  <si>
    <t>INFORMES TECNICOS VARIOS</t>
  </si>
  <si>
    <t>USUARIOS DE SERVICIOS AERONAUTICOS Y OTROS</t>
  </si>
  <si>
    <t xml:space="preserve">*INFORMES PARA ASESORIA JURIDICA (3)* INFORMES VARIOS (14) </t>
  </si>
  <si>
    <t>INFORMES ESCRITOS.</t>
  </si>
  <si>
    <t>APROBACIÓN OPERACIONAL RNAV/PBN</t>
  </si>
  <si>
    <t>EMITIR APROBACIÓN OPERACIONAL RNAV/PBN</t>
  </si>
  <si>
    <t>A REQUERIMIENTO</t>
  </si>
  <si>
    <t>AVIACIÓN GENERAL</t>
  </si>
  <si>
    <t>APROBACIÓN EMITIDAS (08)</t>
  </si>
  <si>
    <t>APROBACIÓN EMITIDA</t>
  </si>
  <si>
    <t>GERENCIA DE AERONAVEGABILIDAD- AIR</t>
  </si>
  <si>
    <t>CERTIFICADO DE PERMISO DE PERMANENCIA DE AERONAVES</t>
  </si>
  <si>
    <t>EMITR PERMISO DE PERMANECIA</t>
  </si>
  <si>
    <t xml:space="preserve">SEGUNDO TRIMESTRE NINGUNO </t>
  </si>
  <si>
    <t>INFORME SEGUNDO TRIMESTRE</t>
  </si>
  <si>
    <t>19 (DIEZ Y NUEVE) CERTIFICADOS SOLICITADOS.</t>
  </si>
  <si>
    <t>19 (DIEZ Y NUEVE) CERTIFICADOS EMITIDOS</t>
  </si>
  <si>
    <t>NOTA GAIR</t>
  </si>
  <si>
    <t xml:space="preserve">MEMOS DPTO. N° 50/2025 </t>
  </si>
  <si>
    <t>CURSO VIRTUAL DE INSPECTOR DE LICENCIAS GSI PEL</t>
  </si>
  <si>
    <t xml:space="preserve">FORMACIÓN </t>
  </si>
  <si>
    <t>FUNCIONARIOS, COMUNIDAD AERONÁUTICA.</t>
  </si>
  <si>
    <t>MEMO GPEL N° 62/2025</t>
  </si>
  <si>
    <t>SE OTORGARON 152 (CIENTO CINCUENTA Y DOS)</t>
  </si>
  <si>
    <t>EXPTE DINAC N° 239573</t>
  </si>
  <si>
    <t xml:space="preserve">CONTROL Y VIGILANCIA DE LA EXPEDICIÓN DE LOS CERTIFICADOS MÉDICOS AERONÁUTICOS (CMA) </t>
  </si>
  <si>
    <t>NINGUNO</t>
  </si>
  <si>
    <t xml:space="preserve"> INSPECCIONES A MÉDICOS EXAMINADORES AERONÁUTICOS –AME.</t>
  </si>
  <si>
    <t>SEGUNDO TRIMESTRE DOS (02)</t>
  </si>
  <si>
    <t xml:space="preserve"> LA PROTECCION CONTRA ACTOS DE INTERFERENCIA ILICITA PARA ELLO ELABORA Y MANTIENE ACTUALIZADA LAS NORMAS NACIONALES</t>
  </si>
  <si>
    <t>1) REVISAR INTEGRAMENTE QUE LOS PROGRAMAS DE SEGURIDAD, PROCEDIMIENTOS, ORIENTACIONES TECNICAS, DE OPERADORES AEREOPORTUARIOS, EXPLOTADORES DE AERONAVES Y PROVEEDORES DE SERVICIOSAEROPORTUARIOS CUMPLAN CON LAS NORMATIVAS EMANADAS Y/O ADOPTADAS POR EL ESTADO PARAGUAYO</t>
  </si>
  <si>
    <t>AEROPUERTOS, EXPLOTADORES DE AERONAVES, PROVEEDORES DE SERVICIOS, OTROS</t>
  </si>
  <si>
    <t>APROBACION DE PROGRAMAS DE SEGURIDAD</t>
  </si>
  <si>
    <t xml:space="preserve">CAP AVSEC 73/001, CAP AVSEC N° 048/002, CAP AVSEC N°047/002, CAP AVSEC N° 001/074, CAP AVSEC N° 075/003, CAP AVSEC 076/001    </t>
  </si>
  <si>
    <t>2) PLANIFICAR Y EJECUTAR LAS ACTIVIDADES DE VIGILANCIA PARA VERIFICAR LA EFICACIA DE LAS MEDIDAS DE SEGURIDAD APLICADAS POR LAS ENTIDADES CON RESPONSABILIDAD EN MATERIA DE SEGURIDAD DE AVIACION CIVIL, CONFORME AL ALCANCE DEFINIDO POR EL SISTEMA DE GESTION DE CALIDAD</t>
  </si>
  <si>
    <t>AUDITORIAS DE SEGURIDAD, INSPECCIONES, PRUEBAS</t>
  </si>
  <si>
    <t>INFORMES DE AUDITORIAS, ACTAS DE INSPECCION, INFORME DE PRUEBAS, INVESTIGACIÓN DE SEGURIDAD AVSEC</t>
  </si>
  <si>
    <t>DIRECCION DE AERONAUTICA</t>
  </si>
  <si>
    <t>SAVSEC</t>
  </si>
  <si>
    <t>* Retrasos en el proceso de aprobación de programas/ Procedimientos de Seguridad.</t>
  </si>
  <si>
    <t xml:space="preserve">Que las entidades no den retorno oportuno a los pedidos de modificación, aclaraciones, etc. 
</t>
  </si>
  <si>
    <t xml:space="preserve">Realizar un diagnóstico para identificación de entidades que no cuentan con programas aprobados (no presentaron o presentaron y se encuentran sin aprobación).  
</t>
  </si>
  <si>
    <t xml:space="preserve">MR - DPAVSEC </t>
  </si>
  <si>
    <t>* Actos que puedan comprometer la seguridad de la aviación civil</t>
  </si>
  <si>
    <t>No contar con respuesta de medidas correctivas en tiempo y forma.</t>
  </si>
  <si>
    <r>
      <t>Prever</t>
    </r>
    <r>
      <rPr>
        <sz val="11"/>
        <color rgb="FF000000"/>
        <rFont val="Calibri"/>
        <family val="2"/>
        <scheme val="minor"/>
      </rPr>
      <t xml:space="preserve"> un periodo de tiempo en la auditoria para       dar la asistencia correspondiente para el llenado        de las medidas correctivas.</t>
    </r>
  </si>
  <si>
    <t xml:space="preserve">CÓDIGO: MR - DAIPAVSEC </t>
  </si>
  <si>
    <t xml:space="preserve">DIRECCION DE METEOROLOGIA E HIDROLOGIA </t>
  </si>
  <si>
    <t>https://informacionpublica.paraguay.gov.py/#!/</t>
  </si>
  <si>
    <t xml:space="preserve">Mayo </t>
  </si>
  <si>
    <t>SEGUNDO TRIMESTRE TRESCIENTOS DIEZ Y SEIS (316)</t>
  </si>
  <si>
    <t>Lineas Telefónicas                       021- 688-2000                                021-688-2211</t>
  </si>
  <si>
    <t>Linea Telefónica                    061-597-3000</t>
  </si>
  <si>
    <t>Memorándum A.F. N° 17/25</t>
  </si>
  <si>
    <t>MENOR CUANTÍA NACIONAL N° 110/2024 “CONTRATACIÓN DE SEGURO CONTRA TODO RIESGO DEL MDN Y AIG, DE VALORES CONTRA ROBO DEL AIG Y DPTO. TESORERÍA"</t>
  </si>
  <si>
    <t>RIO SEGUROS S.A. COMPAÑÍA DE SEGUROS</t>
  </si>
  <si>
    <t>https://www.contrataciones.gov.py/licitaciones/adjudicacion/1efa7359-52e3-6c00-bbbd-4b8508e2abc2/resumen-adjudicacion.html</t>
  </si>
  <si>
    <t>LICITACIÓN PUBLICA NACIONAL N° 03/2025 “CONTRATACIÓN DE SERVICIO DE ENLACE ALTERNATIVO DE INTERNET "</t>
  </si>
  <si>
    <t>NÚCLEO S.A.</t>
  </si>
  <si>
    <t>https://www.contrataciones.gov.py/licitaciones/adjudicacion/1f013a70-0818-6808-bbea-c915e3a972f9/resumen-adjudicacion.html</t>
  </si>
  <si>
    <t>LICITACIÓN PUBLICA NACIONAL N° 16/2024 “REMODELACIÓN Y CONSTRUCCIONES VARIAS DEL AISP”.</t>
  </si>
  <si>
    <t>DIEGO SZKLARKIERVICZ KALLER</t>
  </si>
  <si>
    <t>CONTRATACION POR EXCEPCION N° 02/2025 “MANTENIMIENTO DE ESCALERA MECANICA OTIS DEL AISP"</t>
  </si>
  <si>
    <t>CIA. COMERCIAL GENERAL INDUSTRIAL SOCIEDAD DE RESPONSABILIDAD LIMITADA</t>
  </si>
  <si>
    <t>https://www.contrataciones.gov.py/licitaciones/adjudicacion/1f0155be-d772-661c-92af-0172b40184f1/resumen-adjudicacion.html</t>
  </si>
  <si>
    <t>GARDEN AUTOMOTORES S.A.</t>
  </si>
  <si>
    <t>FINIQUITADO</t>
  </si>
  <si>
    <t>https://www.contrataciones.gov.py/licitaciones/adjudicacion/1f02116e-5743-6b64-a300-19a02d56f67c/resumen-adjudicacion.html</t>
  </si>
  <si>
    <t>MENOR CUANTÍA NACIONAL N° 71/2024 “CONTRATACION DE SERVICIO AUDIOVISUAL PARA EVENTOS CEREMONIALES DE LA PRESIDENCIA "</t>
  </si>
  <si>
    <t>BASILIO MIGUEL BRITEZ LEGUIZAMON</t>
  </si>
  <si>
    <t>https://www.contrataciones.gov.py/licitaciones/adjudicacion/1efa5c5d-58a1-6d08-9230-cf62f092fab0/resumen-adjudicacion.html</t>
  </si>
  <si>
    <t>MENOR CUANTÍA NACIONAL N° 44/2024 “MANTENIMIENTO Y REPARACIÓN DE PARARRAYOS PDCE DEL AIG"</t>
  </si>
  <si>
    <t>VOLTMACHT INGENIERÍA S.A.</t>
  </si>
  <si>
    <t>https://www.contrataciones.gov.py/licitaciones/adjudicacion/1efa7417-750a-6eaa-9af1-23a19d20f9a6/resumen-adjudicacion.html</t>
  </si>
  <si>
    <t xml:space="preserve">LICITACIÓN PUBLICA NACIONAL N° 04/2025 "MANTENIMIENTO PREVENTIVO Y CORRECTIVO DE MAQUINARIAS Y EQUIPOS DE TRANSPORTE PESADOS AISP Y AIG – AD REFERENDUM" </t>
  </si>
  <si>
    <t>GILCO PAR S.R.L.</t>
  </si>
  <si>
    <t>https://www.contrataciones.gov.py/licitaciones/adjudicacion/1f021cba-148e-69a2-8eeb-5b20ef041987/resumen-adjudicacion.html</t>
  </si>
  <si>
    <t>LICITACION PUBLICA NACIONAL N° 04/2025 "MANTENIMIENTO PREVENTIVO Y CORRECTIVO DE MAQUINARIAS Y EQUIPOS DE TRANSPORTE PESADOS AISP Y AIG – AD REFERENDUM"</t>
  </si>
  <si>
    <t>LICITACION PUBLICA NACIONAL N° 04/2025 " MANTENIMIENTO PREVENTIVO Y CORRECTIVO DE MAQUINARIAS Y EQUIPOS DE TRANSPORTE PESADOS AISP Y AIG – AD REFERENDUM"</t>
  </si>
  <si>
    <t xml:space="preserve">LICITACIÓN PUBLICA NACIONAL N° 33/2024 “RENOVACION DE INFRAESTRUCTURA TECNOLOGICA PARA DEPENDENCIAS DE LA DINAC”. </t>
  </si>
  <si>
    <t xml:space="preserve">EMPRENDIMIENTOS DEL SUR S.A. </t>
  </si>
  <si>
    <t>https://www.contrataciones.gov.py/licitaciones/adjudicacion/1efa8479-6d35-6b18-ad5d-eb791189f53e/resumen-adjudicacion.html</t>
  </si>
  <si>
    <t>INFORMATION TECHNOLOGY CONSULTING SUPPORT  S.A.</t>
  </si>
  <si>
    <t>TIAXIOM S.A.</t>
  </si>
  <si>
    <t xml:space="preserve">CONTRATACIÓN DE SERVICIO DE LIMPIEZA DE ÁREAS VERDES EN LA ESTACION RADAR MRA – AD REFERÉNDUM </t>
  </si>
  <si>
    <t>GRUPO SAN ALFREDO S.R.L.</t>
  </si>
  <si>
    <t>https://www.contrataciones.gov.py/licitaciones/adjudicacion/1f03bcee-833a-6218-b327-2719d958771f/resumen-adjudicacion.html</t>
  </si>
  <si>
    <t xml:space="preserve">LICITACIÓN PUBLICA NACIONAL N° 04/2025 “MANTENIMIENTO PREVENTIVO Y CORRECTIVO DE MAQUINARIAS Y EQUIPOS DE TRANSPORTE PESADOS AISP Y AIG – AD REFERENDUM”. </t>
  </si>
  <si>
    <t>TRAKS CAR DE JORGE CLAUDIO MAURE NAVARRO</t>
  </si>
  <si>
    <t>MENOR CUANTÍA NACIONAL Nº 01/2025 “ADQUISICIÓN DE BATERIAS PARA LOS EQUIPOS DE ALIMENTACION ELECTRICA DE EMERGENCIA DEL AIG AD REFERENDUM”</t>
  </si>
  <si>
    <t>PROMEC S.R.L.</t>
  </si>
  <si>
    <t>https://www.contrataciones.gov.py/licitaciones/adjudicacion/1f03b045-5422-6274-9297-27130485c2c5/resumen-adjudicacion.html</t>
  </si>
  <si>
    <t xml:space="preserve">LICITACIÓN PUBLICA NACIONAL N° 09/2025 " AMPLIACION Y ADECUACION DEL AREA DE MOVIMIENTO DEL AEROPUERTO DE ENCARNACION - AD REFERENDUM”. </t>
  </si>
  <si>
    <t xml:space="preserve">EDIFICA CONSTRUCTORA S.A. </t>
  </si>
  <si>
    <t>https://www.contrataciones.gov.py/licitaciones/adjudicacion/1f03bdab-d466-6c0a-a0c2-4b3f8a68d6f4/resumen-adjudicacion.html</t>
  </si>
  <si>
    <t>MENOR CUANTIA NACIONAL N° 05/2025 “CONTRATACION DE SERVICIO DE LIMPIEZA DE OFICINAS PARA LA ESTACION RADAR MRA Y SUS DEPENDENCIAS – AD REFERENDUM”.</t>
  </si>
  <si>
    <t>PURO LIMPIO S.A.</t>
  </si>
  <si>
    <t>https://www.contrataciones.gov.py/licitaciones/adjudicacion/1f03c9b8-56e9-6dea-9639-35bd45daabee/resumen-adjudicacion.html</t>
  </si>
  <si>
    <t xml:space="preserve">LICITACION PUBLICA NACIONAL N° 71/2024 "ADQUISICION DE SILLAS TANDEM Y EQUIPAMIENTOS DE OFICINA”. </t>
  </si>
  <si>
    <t>TECNOFOR S.A.</t>
  </si>
  <si>
    <t>https://www.contrataciones.gov.py/licitaciones/adjudicacion/1f0371d8-59a5-6e90-9233-3734e97fd458/resumen-adjudicacion.html</t>
  </si>
  <si>
    <t>CONTRATACIÓN POR EXCEPCIÓN (CE) N° 03/2025 “CONTRATACIÓN DE RECOLECCIÓN DE BASURAS PARA EL AISP”.</t>
  </si>
  <si>
    <t>LA DISCIPLINA S.A</t>
  </si>
  <si>
    <t>https://www.contrataciones.gov.py/licitaciones/adjudicacion/1f03b035-70a8-6002-9df3-4f34bf30ff23/resumen-adjudicacion.html</t>
  </si>
  <si>
    <t>MENOR CUANTIA NACIONAL N° 14/2025 “CONTRATACIÓN DE SEGUROS VARIOS PARA EL INAC”</t>
  </si>
  <si>
    <t>ASEGURADORA DEL ESTE S.A.</t>
  </si>
  <si>
    <t>https://www.contrataciones.gov.py/licitaciones/adjudicacion/1f0534d1-bb47-60be-9f14-455b13edc0de/resumen-adjudicacion.html</t>
  </si>
  <si>
    <t xml:space="preserve">PEI DINAC 2024-2028. Objetivo Estratégico N° 1. Mejorar el modelo de gestión institucional. Estrategia:  1.15.  Fortalecer el control de posibles hechos de corrupción que ingresen al Portal del Sistema de  Seguimientos de casos de la Secretaría Nacional Anticorrupción - SENAC y 1.16. Fortalecer los controles en áreas o lugares vulnerables de la DINAC, en donde podrían constituirse posibles hechos de corrupción.                       </t>
  </si>
  <si>
    <t>2.162 funcionarios</t>
  </si>
  <si>
    <t>1.203 Certificados</t>
  </si>
  <si>
    <t>1.203 usuarios</t>
  </si>
  <si>
    <t>1.201.115 Servicios</t>
  </si>
  <si>
    <t>1.201.115 usuarios</t>
  </si>
  <si>
    <t>1.735.800 Informes</t>
  </si>
  <si>
    <t>7 millones de habitantes</t>
  </si>
  <si>
    <t>100 Cursos</t>
  </si>
  <si>
    <t xml:space="preserve">a) Operaciones aéreas seguras; b) Cumplimiento de las disposiciones legales vigentes en tiempo y forma; c) Usuarios del transporte aéreo protegído; d) Pasajeros dentro de entorno confortables saludables y seguros; e) Población nacional mejor informada y protegida. </t>
  </si>
  <si>
    <t>10 Cuotas</t>
  </si>
  <si>
    <t>Buzón de Queja de las áreas internas de la DINAC.</t>
  </si>
  <si>
    <t>Resolución DINAC N° 667/2023</t>
  </si>
  <si>
    <t>Utilización del idioma Guaraní, en cumplimiento a la Ley de Lenguas N° 4251/2010.</t>
  </si>
  <si>
    <t>Se sugiere la implementación y utilización del idioma guarani en el correo electrónico institucional asi como en la pagina web y documentos institucionales.</t>
  </si>
  <si>
    <t>Memorandum CyS N° 08/2025. Expediente DINAC N° 236450/2025</t>
  </si>
  <si>
    <t>MENOR CUANTÍA NACIONAL N° 04/25 “ADQUISICIÓN DE VEHICULO UTILITARIO PARA LA GERENCIA DE TRANSPORTE Y TALLERES”.</t>
  </si>
  <si>
    <t>OTRAS TRANSFERENCIAS CORRIENTES AL SECTOR PÚBLICO O PRIVADO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</si>
</sst>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74">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Calibri"/>
      <family val="2"/>
      <scheme val="minor"/>
    </font>
    <font>
      <sz val="11"/>
      <color theme="1"/>
      <name val="Calibri"/>
      <family val="2"/>
      <scheme val="minor"/>
    </font>
    <font>
      <b/>
      <u/>
      <sz val="14"/>
      <name val="Garamond"/>
      <family val="1"/>
    </font>
    <font>
      <sz val="11"/>
      <color theme="1"/>
      <name val="Garamond"/>
      <family val="1"/>
    </font>
    <font>
      <b/>
      <u/>
      <sz val="14"/>
      <color theme="1"/>
      <name val="Garamond"/>
      <family val="1"/>
    </font>
    <font>
      <sz val="12"/>
      <color theme="1"/>
      <name val="Garamond"/>
      <family val="1"/>
    </font>
    <font>
      <b/>
      <sz val="14"/>
      <color theme="1"/>
      <name val="Garamond"/>
      <family val="1"/>
    </font>
    <font>
      <b/>
      <sz val="12"/>
      <color theme="1"/>
      <name val="Garamond"/>
      <family val="1"/>
    </font>
    <font>
      <b/>
      <sz val="11"/>
      <color theme="1"/>
      <name val="Garamond"/>
      <family val="1"/>
    </font>
    <font>
      <b/>
      <u/>
      <sz val="13"/>
      <color theme="1"/>
      <name val="Garamond"/>
      <family val="1"/>
    </font>
    <font>
      <b/>
      <sz val="13"/>
      <color rgb="FF000000"/>
      <name val="Garamond"/>
      <family val="1"/>
    </font>
    <font>
      <b/>
      <sz val="13"/>
      <color theme="1"/>
      <name val="Garamond"/>
      <family val="1"/>
    </font>
    <font>
      <b/>
      <sz val="14"/>
      <color rgb="FF1809D9"/>
      <name val="Garamond"/>
      <family val="1"/>
    </font>
    <font>
      <sz val="11"/>
      <name val="Calibri"/>
      <family val="2"/>
      <scheme val="minor"/>
    </font>
    <font>
      <b/>
      <sz val="11"/>
      <color theme="1"/>
      <name val="Calibri"/>
      <family val="2"/>
      <scheme val="minor"/>
    </font>
    <font>
      <u/>
      <sz val="11"/>
      <color theme="10"/>
      <name val="Calibri"/>
      <family val="2"/>
      <scheme val="minor"/>
    </font>
    <font>
      <sz val="11"/>
      <color theme="1"/>
      <name val="Calibri"/>
      <family val="2"/>
    </font>
    <font>
      <b/>
      <sz val="11"/>
      <color theme="1"/>
      <name val="Calibri"/>
      <family val="2"/>
    </font>
    <font>
      <u/>
      <sz val="12"/>
      <color theme="10"/>
      <name val="Times New Roman"/>
      <family val="1"/>
    </font>
    <font>
      <sz val="11"/>
      <color theme="1"/>
      <name val="Calibri"/>
      <family val="2"/>
      <scheme val="minor"/>
    </font>
    <font>
      <sz val="12"/>
      <color theme="1"/>
      <name val="Calibri"/>
      <family val="2"/>
      <scheme val="minor"/>
    </font>
    <font>
      <b/>
      <sz val="12"/>
      <color theme="1"/>
      <name val="Calibri"/>
      <family val="2"/>
    </font>
    <font>
      <sz val="11"/>
      <color rgb="FF000000"/>
      <name val="Calibri"/>
      <family val="2"/>
    </font>
    <font>
      <u/>
      <sz val="11"/>
      <color rgb="FF0563C1"/>
      <name val="Calibri"/>
      <family val="2"/>
    </font>
    <font>
      <sz val="11"/>
      <name val="Calibri"/>
      <family val="2"/>
    </font>
    <font>
      <sz val="11"/>
      <color rgb="FF000000"/>
      <name val="Calibri"/>
      <family val="2"/>
      <scheme val="minor"/>
    </font>
    <font>
      <b/>
      <sz val="14"/>
      <name val="Garamond"/>
      <family val="1"/>
    </font>
    <font>
      <b/>
      <sz val="11"/>
      <name val="Garamond"/>
      <family val="1"/>
    </font>
    <font>
      <b/>
      <sz val="11"/>
      <color rgb="FF000000"/>
      <name val="Garamond"/>
      <family val="1"/>
    </font>
    <font>
      <u/>
      <sz val="11"/>
      <color rgb="FF0563C1"/>
      <name val="Calibri"/>
      <family val="2"/>
      <scheme val="minor"/>
    </font>
    <font>
      <b/>
      <sz val="12"/>
      <name val="Garamond"/>
      <family val="1"/>
    </font>
    <font>
      <b/>
      <sz val="18"/>
      <color theme="4" tint="-0.499984740745262"/>
      <name val="Calibri"/>
      <family val="2"/>
      <scheme val="minor"/>
    </font>
    <font>
      <b/>
      <sz val="11"/>
      <color rgb="FFFF0000"/>
      <name val="Calibri"/>
      <family val="2"/>
      <scheme val="minor"/>
    </font>
    <font>
      <sz val="12"/>
      <name val="Calibri"/>
      <family val="2"/>
      <scheme val="minor"/>
    </font>
    <font>
      <b/>
      <sz val="11"/>
      <color rgb="FF000000"/>
      <name val="Calibri"/>
      <family val="2"/>
      <scheme val="minor"/>
    </font>
    <font>
      <sz val="9"/>
      <name val="Calibri"/>
      <family val="2"/>
      <scheme val="minor"/>
    </font>
    <font>
      <u/>
      <sz val="11"/>
      <color theme="1"/>
      <name val="Calibri"/>
      <family val="2"/>
      <scheme val="minor"/>
    </font>
  </fonts>
  <fills count="17">
    <fill>
      <patternFill patternType="none"/>
    </fill>
    <fill>
      <patternFill patternType="gray125"/>
    </fill>
    <fill>
      <patternFill patternType="solid">
        <fgColor theme="5" tint="0.39997558519241921"/>
        <bgColor indexed="64"/>
      </patternFill>
    </fill>
    <fill>
      <patternFill patternType="solid">
        <fgColor theme="0"/>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7" tint="0.59999389629810485"/>
        <bgColor rgb="FF000000"/>
      </patternFill>
    </fill>
    <fill>
      <patternFill patternType="solid">
        <fgColor theme="7" tint="0.79998168889431442"/>
        <bgColor indexed="64"/>
      </patternFill>
    </fill>
    <fill>
      <patternFill patternType="solid">
        <fgColor theme="5" tint="0.39997558519241921"/>
        <bgColor rgb="FFFFF2CC"/>
      </patternFill>
    </fill>
    <fill>
      <patternFill patternType="solid">
        <fgColor theme="4" tint="0.79998168889431442"/>
        <bgColor indexed="64"/>
      </patternFill>
    </fill>
    <fill>
      <patternFill patternType="solid">
        <fgColor theme="7" tint="0.79998168889431442"/>
        <bgColor rgb="FF000000"/>
      </patternFill>
    </fill>
    <fill>
      <patternFill patternType="solid">
        <fgColor theme="5" tint="0.39997558519241921"/>
        <bgColor rgb="FF000000"/>
      </patternFill>
    </fill>
    <fill>
      <patternFill patternType="solid">
        <fgColor rgb="FFFFF2CC"/>
        <bgColor indexed="64"/>
      </patternFill>
    </fill>
    <fill>
      <patternFill patternType="solid">
        <fgColor theme="0" tint="-0.14999847407452621"/>
        <bgColor indexed="64"/>
      </patternFill>
    </fill>
    <fill>
      <patternFill patternType="solid">
        <fgColor rgb="FFFFF2CC"/>
        <bgColor rgb="FFFFF2CC"/>
      </patternFill>
    </fill>
    <fill>
      <patternFill patternType="solid">
        <fgColor rgb="FFFEF2CB"/>
        <bgColor rgb="FFFEF2CB"/>
      </patternFill>
    </fill>
  </fills>
  <borders count="5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auto="1"/>
      </left>
      <right/>
      <top style="medium">
        <color indexed="64"/>
      </top>
      <bottom/>
      <diagonal/>
    </border>
    <border>
      <left/>
      <right style="thin">
        <color auto="1"/>
      </right>
      <top style="medium">
        <color indexed="64"/>
      </top>
      <bottom/>
      <diagonal/>
    </border>
    <border>
      <left style="thin">
        <color rgb="FF000000"/>
      </left>
      <right style="thin">
        <color rgb="FF000000"/>
      </right>
      <top style="thin">
        <color auto="1"/>
      </top>
      <bottom style="thin">
        <color indexed="64"/>
      </bottom>
      <diagonal/>
    </border>
    <border>
      <left style="thin">
        <color rgb="FF000000"/>
      </left>
      <right style="thin">
        <color rgb="FF000000"/>
      </right>
      <top style="thin">
        <color rgb="FF000000"/>
      </top>
      <bottom/>
      <diagonal/>
    </border>
    <border>
      <left style="thin">
        <color indexed="64"/>
      </left>
      <right style="thin">
        <color rgb="FF000000"/>
      </right>
      <top style="thin">
        <color rgb="FF000000"/>
      </top>
      <bottom/>
      <diagonal/>
    </border>
    <border>
      <left style="thin">
        <color rgb="FF000000"/>
      </left>
      <right style="thin">
        <color rgb="FF000000"/>
      </right>
      <top style="thin">
        <color indexed="64"/>
      </top>
      <bottom/>
      <diagonal/>
    </border>
    <border>
      <left style="thin">
        <color rgb="FF000000"/>
      </left>
      <right/>
      <top style="thin">
        <color rgb="FF000000"/>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indexed="64"/>
      </bottom>
      <diagonal/>
    </border>
    <border>
      <left style="thin">
        <color rgb="FF000000"/>
      </left>
      <right style="thin">
        <color rgb="FF000000"/>
      </right>
      <top style="thin">
        <color rgb="FF000000"/>
      </top>
      <bottom style="thin">
        <color indexed="64"/>
      </bottom>
      <diagonal/>
    </border>
    <border>
      <left style="thin">
        <color auto="1"/>
      </left>
      <right/>
      <top style="thin">
        <color rgb="FF000000"/>
      </top>
      <bottom style="thin">
        <color indexed="64"/>
      </bottom>
      <diagonal/>
    </border>
    <border>
      <left style="thin">
        <color auto="1"/>
      </left>
      <right style="thin">
        <color indexed="64"/>
      </right>
      <top style="thin">
        <color rgb="FF000000"/>
      </top>
      <bottom style="thin">
        <color indexed="64"/>
      </bottom>
      <diagonal/>
    </border>
    <border>
      <left style="thin">
        <color rgb="FF000000"/>
      </left>
      <right/>
      <top/>
      <bottom style="thin">
        <color rgb="FF000000"/>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style="thin">
        <color auto="1"/>
      </left>
      <right style="thin">
        <color rgb="FF000000"/>
      </right>
      <top style="thin">
        <color auto="1"/>
      </top>
      <bottom/>
      <diagonal/>
    </border>
    <border>
      <left style="thin">
        <color rgb="FF000000"/>
      </left>
      <right style="thin">
        <color auto="1"/>
      </right>
      <top style="thin">
        <color auto="1"/>
      </top>
      <bottom/>
      <diagonal/>
    </border>
    <border>
      <left style="thin">
        <color auto="1"/>
      </left>
      <right style="medium">
        <color indexed="64"/>
      </right>
      <top style="thin">
        <color auto="1"/>
      </top>
      <bottom/>
      <diagonal/>
    </border>
    <border>
      <left style="thin">
        <color auto="1"/>
      </left>
      <right style="thin">
        <color rgb="FF000000"/>
      </right>
      <top/>
      <bottom style="thin">
        <color auto="1"/>
      </bottom>
      <diagonal/>
    </border>
    <border>
      <left style="thin">
        <color rgb="FF000000"/>
      </left>
      <right style="thin">
        <color auto="1"/>
      </right>
      <top/>
      <bottom style="thin">
        <color auto="1"/>
      </bottom>
      <diagonal/>
    </border>
    <border>
      <left style="thin">
        <color auto="1"/>
      </left>
      <right style="medium">
        <color indexed="64"/>
      </right>
      <top/>
      <bottom style="thin">
        <color auto="1"/>
      </bottom>
      <diagonal/>
    </border>
    <border>
      <left style="thin">
        <color rgb="FF000000"/>
      </left>
      <right/>
      <top style="thin">
        <color rgb="FF000000"/>
      </top>
      <bottom style="thin">
        <color rgb="FF000000"/>
      </bottom>
      <diagonal/>
    </border>
    <border>
      <left style="thin">
        <color rgb="FF000000"/>
      </left>
      <right style="thin">
        <color indexed="64"/>
      </right>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s>
  <cellStyleXfs count="12">
    <xf numFmtId="0" fontId="0" fillId="0" borderId="0">
      <alignment vertical="center"/>
    </xf>
    <xf numFmtId="9" fontId="38" fillId="0" borderId="0" applyFont="0" applyFill="0" applyBorder="0" applyAlignment="0" applyProtection="0"/>
    <xf numFmtId="0" fontId="36" fillId="0" borderId="0">
      <alignment vertical="center"/>
    </xf>
    <xf numFmtId="0" fontId="52" fillId="0" borderId="0" applyNumberFormat="0" applyFill="0" applyBorder="0" applyAlignment="0" applyProtection="0">
      <alignment vertical="center"/>
    </xf>
    <xf numFmtId="41" fontId="35" fillId="0" borderId="0" applyFont="0" applyFill="0" applyBorder="0" applyAlignment="0" applyProtection="0"/>
    <xf numFmtId="41" fontId="56" fillId="0" borderId="0" applyFont="0" applyFill="0" applyBorder="0" applyAlignment="0" applyProtection="0"/>
    <xf numFmtId="9" fontId="25" fillId="0" borderId="0" applyFont="0" applyFill="0" applyBorder="0" applyAlignment="0" applyProtection="0"/>
    <xf numFmtId="0" fontId="25" fillId="0" borderId="0">
      <alignment vertical="center"/>
    </xf>
    <xf numFmtId="41" fontId="25" fillId="0" borderId="0" applyFont="0" applyFill="0" applyBorder="0" applyAlignment="0" applyProtection="0"/>
    <xf numFmtId="9" fontId="9" fillId="0" borderId="0" applyFont="0" applyFill="0" applyBorder="0" applyAlignment="0" applyProtection="0"/>
    <xf numFmtId="0" fontId="52" fillId="0" borderId="0" applyNumberFormat="0" applyFill="0" applyBorder="0" applyAlignment="0" applyProtection="0">
      <alignment vertical="center"/>
    </xf>
    <xf numFmtId="0" fontId="9" fillId="0" borderId="0">
      <alignment vertical="center"/>
    </xf>
  </cellStyleXfs>
  <cellXfs count="570">
    <xf numFmtId="0" fontId="0" fillId="0" borderId="0" xfId="0">
      <alignment vertical="center"/>
    </xf>
    <xf numFmtId="0" fontId="40" fillId="0" borderId="0" xfId="0" applyFont="1">
      <alignment vertical="center"/>
    </xf>
    <xf numFmtId="0" fontId="45" fillId="0" borderId="0" xfId="0" applyFont="1">
      <alignment vertical="center"/>
    </xf>
    <xf numFmtId="0" fontId="40" fillId="3" borderId="0" xfId="0" applyFont="1" applyFill="1">
      <alignment vertical="center"/>
    </xf>
    <xf numFmtId="0" fontId="44" fillId="2" borderId="1" xfId="0" applyFont="1" applyFill="1" applyBorder="1" applyAlignment="1" applyProtection="1">
      <alignment horizontal="center" vertical="center" wrapText="1"/>
      <protection locked="0"/>
    </xf>
    <xf numFmtId="0" fontId="40" fillId="0" borderId="0" xfId="0" applyFont="1" applyProtection="1">
      <alignment vertical="center"/>
      <protection locked="0"/>
    </xf>
    <xf numFmtId="0" fontId="36" fillId="8" borderId="1" xfId="0" applyFont="1" applyFill="1" applyBorder="1" applyAlignment="1">
      <alignment horizontal="center" vertical="top" wrapText="1"/>
    </xf>
    <xf numFmtId="0" fontId="53" fillId="8" borderId="1" xfId="0" applyFont="1" applyFill="1" applyBorder="1" applyAlignment="1">
      <alignment horizontal="center" vertical="center"/>
    </xf>
    <xf numFmtId="3" fontId="54" fillId="8" borderId="1" xfId="0" applyNumberFormat="1" applyFont="1" applyFill="1" applyBorder="1">
      <alignment vertical="center"/>
    </xf>
    <xf numFmtId="3" fontId="53" fillId="8" borderId="1" xfId="0" applyNumberFormat="1" applyFont="1" applyFill="1" applyBorder="1">
      <alignment vertical="center"/>
    </xf>
    <xf numFmtId="0" fontId="44" fillId="6" borderId="1" xfId="0" applyFont="1" applyFill="1" applyBorder="1" applyAlignment="1">
      <alignment horizontal="center" vertical="center"/>
    </xf>
    <xf numFmtId="0" fontId="45" fillId="2" borderId="1" xfId="0" applyFont="1" applyFill="1" applyBorder="1" applyAlignment="1">
      <alignment horizontal="center" vertical="center"/>
    </xf>
    <xf numFmtId="0" fontId="40" fillId="0" borderId="0" xfId="0" applyFont="1" applyAlignment="1">
      <alignment horizontal="center" vertical="center"/>
    </xf>
    <xf numFmtId="0" fontId="43" fillId="8" borderId="1" xfId="0" applyFont="1" applyFill="1" applyBorder="1" applyAlignment="1">
      <alignment horizontal="center" vertical="center"/>
    </xf>
    <xf numFmtId="0" fontId="44" fillId="4" borderId="1" xfId="0" applyFont="1" applyFill="1" applyBorder="1" applyAlignment="1">
      <alignment horizontal="center" vertical="top" wrapText="1"/>
    </xf>
    <xf numFmtId="0" fontId="48" fillId="2" borderId="1" xfId="0" applyFont="1" applyFill="1" applyBorder="1" applyAlignment="1">
      <alignment horizontal="center" vertical="center"/>
    </xf>
    <xf numFmtId="0" fontId="48" fillId="2" borderId="1" xfId="0" applyFont="1" applyFill="1" applyBorder="1" applyAlignment="1">
      <alignment horizontal="center" vertical="center" wrapText="1"/>
    </xf>
    <xf numFmtId="0" fontId="36" fillId="8" borderId="3" xfId="0" applyFont="1" applyFill="1" applyBorder="1" applyAlignment="1">
      <alignment horizontal="right" vertical="center" wrapText="1"/>
    </xf>
    <xf numFmtId="0" fontId="44" fillId="2" borderId="1" xfId="0" applyFont="1" applyFill="1" applyBorder="1" applyAlignment="1">
      <alignment horizontal="right" vertical="center" wrapText="1"/>
    </xf>
    <xf numFmtId="0" fontId="40" fillId="0" borderId="0" xfId="0" applyFont="1" applyAlignment="1">
      <alignment horizontal="right" vertical="center"/>
    </xf>
    <xf numFmtId="0" fontId="31" fillId="8" borderId="2" xfId="0" applyFont="1" applyFill="1" applyBorder="1" applyAlignment="1">
      <alignment horizontal="left" vertical="center" wrapText="1"/>
    </xf>
    <xf numFmtId="0" fontId="40" fillId="0" borderId="0" xfId="0" applyFont="1">
      <alignment vertical="center"/>
    </xf>
    <xf numFmtId="0" fontId="40" fillId="0" borderId="0" xfId="0" applyFont="1" applyProtection="1">
      <alignment vertical="center"/>
      <protection locked="0"/>
    </xf>
    <xf numFmtId="0" fontId="0" fillId="8" borderId="0" xfId="0" applyFont="1" applyFill="1" applyBorder="1" applyAlignment="1">
      <alignment horizontal="center" vertical="center" wrapText="1"/>
    </xf>
    <xf numFmtId="15" fontId="0" fillId="8" borderId="0" xfId="0" applyNumberFormat="1" applyFont="1" applyFill="1" applyBorder="1" applyAlignment="1">
      <alignment horizontal="center" vertical="center" wrapText="1"/>
    </xf>
    <xf numFmtId="0" fontId="52" fillId="8" borderId="0" xfId="3" applyFont="1" applyFill="1" applyBorder="1" applyAlignment="1">
      <alignment horizontal="center" vertical="center" wrapText="1"/>
    </xf>
    <xf numFmtId="0" fontId="44" fillId="8" borderId="2" xfId="0" applyFont="1" applyFill="1" applyBorder="1" applyAlignment="1" applyProtection="1">
      <alignment horizontal="center" vertical="center"/>
      <protection locked="0"/>
    </xf>
    <xf numFmtId="0" fontId="44" fillId="8" borderId="3" xfId="0" applyFont="1" applyFill="1" applyBorder="1" applyAlignment="1" applyProtection="1">
      <alignment horizontal="center" vertical="center"/>
      <protection locked="0"/>
    </xf>
    <xf numFmtId="0" fontId="44" fillId="8" borderId="1" xfId="0" applyFont="1" applyFill="1" applyBorder="1" applyAlignment="1" applyProtection="1">
      <alignment horizontal="center" vertical="center" wrapText="1"/>
      <protection locked="0"/>
    </xf>
    <xf numFmtId="0" fontId="58" fillId="8" borderId="1" xfId="0" applyFont="1" applyFill="1" applyBorder="1" applyAlignment="1">
      <alignment horizontal="center" vertical="center"/>
    </xf>
    <xf numFmtId="0" fontId="59" fillId="11" borderId="24" xfId="0" applyFont="1" applyFill="1" applyBorder="1" applyAlignment="1" applyProtection="1">
      <alignment horizontal="center" vertical="center" wrapText="1"/>
      <protection locked="0"/>
    </xf>
    <xf numFmtId="9" fontId="20" fillId="8" borderId="1" xfId="1" applyFont="1" applyFill="1" applyBorder="1" applyAlignment="1">
      <alignment horizontal="center" vertical="center"/>
    </xf>
    <xf numFmtId="0" fontId="20" fillId="8" borderId="1" xfId="0" applyFont="1" applyFill="1" applyBorder="1" applyAlignment="1">
      <alignment horizontal="center" vertical="center"/>
    </xf>
    <xf numFmtId="0" fontId="24" fillId="8" borderId="4" xfId="0" applyFont="1" applyFill="1" applyBorder="1" applyAlignment="1">
      <alignment horizontal="center" vertical="center" wrapText="1"/>
    </xf>
    <xf numFmtId="0" fontId="25" fillId="8" borderId="4" xfId="0" applyFont="1" applyFill="1" applyBorder="1" applyAlignment="1">
      <alignment horizontal="center" vertical="center" wrapText="1"/>
    </xf>
    <xf numFmtId="0" fontId="33" fillId="8" borderId="0" xfId="0" applyFont="1" applyFill="1" applyBorder="1" applyAlignment="1">
      <alignment horizontal="center" vertical="center" wrapText="1"/>
    </xf>
    <xf numFmtId="0" fontId="40" fillId="8" borderId="0" xfId="0" applyFont="1" applyFill="1">
      <alignment vertical="center"/>
    </xf>
    <xf numFmtId="0" fontId="0" fillId="10" borderId="0" xfId="0" applyFill="1" applyAlignment="1">
      <alignment vertical="center" wrapText="1"/>
    </xf>
    <xf numFmtId="0" fontId="16" fillId="8" borderId="1" xfId="0" applyFont="1" applyFill="1" applyBorder="1" applyAlignment="1" applyProtection="1">
      <alignment horizontal="center" vertical="center" wrapText="1"/>
      <protection locked="0"/>
    </xf>
    <xf numFmtId="0" fontId="52" fillId="8" borderId="1" xfId="3" applyFill="1" applyBorder="1" applyAlignment="1">
      <alignment horizontal="center" vertical="center" wrapText="1"/>
    </xf>
    <xf numFmtId="14" fontId="15" fillId="8" borderId="1" xfId="0" applyNumberFormat="1" applyFont="1" applyFill="1" applyBorder="1" applyAlignment="1" applyProtection="1">
      <alignment horizontal="center" vertical="center" wrapText="1"/>
      <protection locked="0"/>
    </xf>
    <xf numFmtId="0" fontId="44" fillId="2"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2" xfId="0" applyFont="1" applyFill="1" applyBorder="1" applyAlignment="1">
      <alignment horizontal="center" vertical="center" wrapText="1"/>
    </xf>
    <xf numFmtId="0" fontId="44" fillId="2" borderId="1" xfId="0" applyFont="1" applyFill="1" applyBorder="1" applyAlignment="1">
      <alignment horizontal="center" vertical="center"/>
    </xf>
    <xf numFmtId="0" fontId="44" fillId="6" borderId="1" xfId="0" applyFont="1" applyFill="1" applyBorder="1" applyAlignment="1">
      <alignment horizontal="center" vertical="center" wrapText="1"/>
    </xf>
    <xf numFmtId="0" fontId="20" fillId="8"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44" fillId="2" borderId="21" xfId="0" applyFont="1" applyFill="1" applyBorder="1" applyAlignment="1">
      <alignment horizontal="center" vertical="center"/>
    </xf>
    <xf numFmtId="0" fontId="44" fillId="2" borderId="22" xfId="0" applyFont="1" applyFill="1" applyBorder="1" applyAlignment="1">
      <alignment horizontal="center" vertical="center" wrapText="1"/>
    </xf>
    <xf numFmtId="0" fontId="62" fillId="11" borderId="24" xfId="0" applyFont="1" applyFill="1" applyBorder="1" applyAlignment="1" applyProtection="1">
      <alignment horizontal="center" vertical="center" wrapText="1"/>
      <protection locked="0"/>
    </xf>
    <xf numFmtId="0" fontId="12" fillId="8" borderId="0" xfId="0" applyFont="1" applyFill="1" applyBorder="1" applyAlignment="1">
      <alignment horizontal="center" vertical="center" wrapText="1"/>
    </xf>
    <xf numFmtId="9" fontId="12" fillId="8" borderId="0" xfId="0" applyNumberFormat="1" applyFont="1" applyFill="1" applyBorder="1" applyAlignment="1">
      <alignment horizontal="center" vertical="center" wrapText="1"/>
    </xf>
    <xf numFmtId="0" fontId="12" fillId="8" borderId="1" xfId="0" applyFont="1" applyFill="1" applyBorder="1" applyAlignment="1" applyProtection="1">
      <alignment horizontal="center" vertical="center" wrapText="1"/>
      <protection locked="0"/>
    </xf>
    <xf numFmtId="0" fontId="33" fillId="8" borderId="5" xfId="0" applyFont="1" applyFill="1" applyBorder="1" applyAlignment="1">
      <alignment horizontal="center" vertical="center" wrapText="1"/>
    </xf>
    <xf numFmtId="0" fontId="33" fillId="8" borderId="7"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52" fillId="8" borderId="1" xfId="3" applyFont="1" applyFill="1" applyBorder="1" applyAlignment="1">
      <alignment horizontal="center" vertical="center" wrapText="1"/>
    </xf>
    <xf numFmtId="0" fontId="12" fillId="8" borderId="14" xfId="0" applyFont="1" applyFill="1" applyBorder="1" applyAlignment="1">
      <alignment horizontal="center" vertical="center" wrapText="1"/>
    </xf>
    <xf numFmtId="0" fontId="12" fillId="8" borderId="15" xfId="0" applyFont="1" applyFill="1" applyBorder="1" applyAlignment="1">
      <alignment horizontal="center" vertical="center" wrapText="1"/>
    </xf>
    <xf numFmtId="0" fontId="40" fillId="14" borderId="25" xfId="0" applyFont="1" applyFill="1" applyBorder="1" applyAlignment="1">
      <alignment horizontal="center" vertical="center"/>
    </xf>
    <xf numFmtId="0" fontId="40" fillId="14" borderId="26" xfId="0" applyFont="1" applyFill="1" applyBorder="1" applyAlignment="1">
      <alignment horizontal="center" vertical="center"/>
    </xf>
    <xf numFmtId="0" fontId="40" fillId="14" borderId="27" xfId="0" applyFont="1" applyFill="1" applyBorder="1" applyAlignment="1">
      <alignment horizontal="center" vertical="center"/>
    </xf>
    <xf numFmtId="0" fontId="40" fillId="14" borderId="16" xfId="0" applyFont="1" applyFill="1" applyBorder="1" applyAlignment="1">
      <alignment horizontal="center" vertical="center"/>
    </xf>
    <xf numFmtId="0" fontId="40" fillId="14" borderId="0" xfId="0" applyFont="1" applyFill="1" applyBorder="1" applyAlignment="1">
      <alignment horizontal="center" vertical="center"/>
    </xf>
    <xf numFmtId="0" fontId="40" fillId="14" borderId="17" xfId="0" applyFont="1" applyFill="1" applyBorder="1" applyAlignment="1">
      <alignment horizontal="center" vertical="center"/>
    </xf>
    <xf numFmtId="0" fontId="40" fillId="14" borderId="18" xfId="0" applyFont="1" applyFill="1" applyBorder="1" applyAlignment="1">
      <alignment horizontal="center" vertical="center"/>
    </xf>
    <xf numFmtId="0" fontId="40" fillId="14" borderId="19" xfId="0" applyFont="1" applyFill="1" applyBorder="1" applyAlignment="1">
      <alignment horizontal="center" vertical="center"/>
    </xf>
    <xf numFmtId="0" fontId="40" fillId="14" borderId="20" xfId="0" applyFont="1" applyFill="1" applyBorder="1" applyAlignment="1">
      <alignment horizontal="center" vertical="center"/>
    </xf>
    <xf numFmtId="14" fontId="53" fillId="8" borderId="1" xfId="0" applyNumberFormat="1" applyFont="1" applyFill="1" applyBorder="1" applyAlignment="1">
      <alignment horizontal="center" vertical="center" wrapText="1"/>
    </xf>
    <xf numFmtId="0" fontId="53" fillId="8" borderId="1" xfId="0" applyFont="1" applyFill="1" applyBorder="1" applyAlignment="1">
      <alignment horizontal="center" vertical="center" wrapText="1"/>
    </xf>
    <xf numFmtId="0" fontId="53" fillId="8" borderId="3" xfId="0" applyFont="1" applyFill="1" applyBorder="1" applyAlignment="1">
      <alignment horizontal="center" vertical="center" wrapText="1"/>
    </xf>
    <xf numFmtId="0" fontId="53" fillId="8" borderId="2" xfId="0" applyFont="1" applyFill="1" applyBorder="1" applyAlignment="1">
      <alignment horizontal="center" vertical="center"/>
    </xf>
    <xf numFmtId="0" fontId="48" fillId="2" borderId="9" xfId="0" applyFont="1" applyFill="1" applyBorder="1" applyAlignment="1">
      <alignment horizontal="center" vertical="center" wrapText="1"/>
    </xf>
    <xf numFmtId="0" fontId="51" fillId="8" borderId="3" xfId="0" applyNumberFormat="1" applyFont="1" applyFill="1" applyBorder="1" applyAlignment="1">
      <alignment horizontal="center" vertical="center"/>
    </xf>
    <xf numFmtId="0" fontId="59" fillId="11" borderId="2" xfId="0" applyFont="1" applyFill="1" applyBorder="1" applyAlignment="1" applyProtection="1">
      <alignment horizontal="center" vertical="center" wrapText="1"/>
      <protection locked="0"/>
    </xf>
    <xf numFmtId="0" fontId="62" fillId="11" borderId="2" xfId="0" applyFont="1" applyFill="1" applyBorder="1" applyAlignment="1" applyProtection="1">
      <alignment horizontal="center" vertical="center" wrapText="1"/>
      <protection locked="0"/>
    </xf>
    <xf numFmtId="0" fontId="36" fillId="8" borderId="3" xfId="0" applyFont="1" applyFill="1" applyBorder="1" applyAlignment="1">
      <alignment horizontal="left" vertical="center" wrapText="1"/>
    </xf>
    <xf numFmtId="0" fontId="19" fillId="8" borderId="2" xfId="0" applyFont="1" applyFill="1" applyBorder="1" applyAlignment="1">
      <alignment horizontal="left" vertical="center" wrapText="1"/>
    </xf>
    <xf numFmtId="0" fontId="24" fillId="8" borderId="3" xfId="0" applyFont="1" applyFill="1" applyBorder="1" applyAlignment="1">
      <alignment horizontal="center" vertical="center" wrapText="1"/>
    </xf>
    <xf numFmtId="0" fontId="52" fillId="8" borderId="13" xfId="3" applyFont="1" applyFill="1" applyBorder="1" applyAlignment="1">
      <alignment horizontal="center" vertical="center" wrapText="1"/>
    </xf>
    <xf numFmtId="0" fontId="42" fillId="8" borderId="2" xfId="0" applyFont="1" applyFill="1" applyBorder="1" applyAlignment="1">
      <alignment horizontal="center" vertical="center"/>
    </xf>
    <xf numFmtId="0" fontId="9" fillId="8" borderId="1" xfId="0" applyFont="1" applyFill="1" applyBorder="1" applyAlignment="1">
      <alignment horizontal="center" vertical="center" wrapText="1"/>
    </xf>
    <xf numFmtId="0" fontId="9" fillId="8" borderId="1" xfId="0" applyFont="1" applyFill="1" applyBorder="1" applyAlignment="1">
      <alignment horizontal="center" vertical="center"/>
    </xf>
    <xf numFmtId="0" fontId="57" fillId="8" borderId="1" xfId="0" applyFont="1" applyFill="1" applyBorder="1" applyAlignment="1">
      <alignment horizontal="center" vertical="center" wrapText="1"/>
    </xf>
    <xf numFmtId="0" fontId="57" fillId="8" borderId="1" xfId="0" applyFont="1" applyFill="1" applyBorder="1" applyAlignment="1">
      <alignment horizontal="center" vertical="center"/>
    </xf>
    <xf numFmtId="9" fontId="57" fillId="8" borderId="1" xfId="0" applyNumberFormat="1" applyFont="1" applyFill="1" applyBorder="1" applyAlignment="1">
      <alignment horizontal="center" vertical="center"/>
    </xf>
    <xf numFmtId="0" fontId="70" fillId="8" borderId="1" xfId="0" applyFont="1" applyFill="1" applyBorder="1" applyAlignment="1">
      <alignment horizontal="center" vertical="center" wrapText="1"/>
    </xf>
    <xf numFmtId="0" fontId="52" fillId="8" borderId="1" xfId="10" applyFont="1" applyFill="1" applyBorder="1" applyAlignment="1">
      <alignment horizontal="center" vertical="center" wrapText="1"/>
    </xf>
    <xf numFmtId="0" fontId="0" fillId="10" borderId="0" xfId="0" applyFill="1" applyAlignment="1">
      <alignment horizontal="center" vertical="center" wrapText="1"/>
    </xf>
    <xf numFmtId="0" fontId="36" fillId="8" borderId="3" xfId="0" applyFont="1" applyFill="1" applyBorder="1" applyAlignment="1">
      <alignment horizontal="center" vertical="center" wrapText="1"/>
    </xf>
    <xf numFmtId="0" fontId="20" fillId="8" borderId="1" xfId="0" applyFont="1" applyFill="1" applyBorder="1" applyAlignment="1">
      <alignment horizontal="left" vertical="center" wrapText="1"/>
    </xf>
    <xf numFmtId="0" fontId="52" fillId="8" borderId="9" xfId="3" applyFont="1" applyFill="1" applyBorder="1" applyAlignment="1">
      <alignment horizontal="center" vertical="center" wrapText="1"/>
    </xf>
    <xf numFmtId="0" fontId="33" fillId="8" borderId="2"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3" fillId="8" borderId="3" xfId="0" applyFont="1" applyFill="1" applyBorder="1" applyAlignment="1">
      <alignment horizontal="center" vertical="center" wrapText="1"/>
    </xf>
    <xf numFmtId="0" fontId="33" fillId="8" borderId="15" xfId="0" applyFont="1" applyFill="1" applyBorder="1" applyAlignment="1">
      <alignment horizontal="center" vertical="center" wrapText="1"/>
    </xf>
    <xf numFmtId="0" fontId="51" fillId="8" borderId="14" xfId="0" applyFont="1" applyFill="1" applyBorder="1">
      <alignment vertical="center"/>
    </xf>
    <xf numFmtId="0" fontId="13" fillId="8" borderId="14" xfId="0" applyFont="1" applyFill="1" applyBorder="1">
      <alignment vertical="center"/>
    </xf>
    <xf numFmtId="0" fontId="13" fillId="8" borderId="11" xfId="0" applyFont="1" applyFill="1" applyBorder="1">
      <alignment vertical="center"/>
    </xf>
    <xf numFmtId="0" fontId="33" fillId="8" borderId="12"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4" fillId="8" borderId="4" xfId="0" applyFont="1" applyFill="1" applyBorder="1" applyAlignment="1">
      <alignment horizontal="center" vertical="center"/>
    </xf>
    <xf numFmtId="0" fontId="44" fillId="8" borderId="4" xfId="0" applyFont="1" applyFill="1" applyBorder="1" applyAlignment="1">
      <alignment horizontal="right" vertical="center"/>
    </xf>
    <xf numFmtId="0" fontId="40" fillId="8" borderId="3" xfId="0" applyFont="1" applyFill="1" applyBorder="1" applyAlignment="1">
      <alignment horizontal="center" vertical="center"/>
    </xf>
    <xf numFmtId="0" fontId="44" fillId="8" borderId="3" xfId="0" applyFont="1" applyFill="1" applyBorder="1" applyAlignment="1">
      <alignment horizontal="center" vertical="center"/>
    </xf>
    <xf numFmtId="0" fontId="0" fillId="8" borderId="14" xfId="0" applyFont="1" applyFill="1" applyBorder="1" applyAlignment="1">
      <alignment horizontal="center" vertical="center" wrapText="1"/>
    </xf>
    <xf numFmtId="0" fontId="52" fillId="8" borderId="15" xfId="3" applyFont="1" applyFill="1" applyBorder="1" applyAlignment="1">
      <alignment horizontal="center" vertical="center" wrapText="1"/>
    </xf>
    <xf numFmtId="0" fontId="0" fillId="8" borderId="11" xfId="0" applyFont="1" applyFill="1" applyBorder="1" applyAlignment="1">
      <alignment horizontal="center" vertical="center" wrapText="1"/>
    </xf>
    <xf numFmtId="15" fontId="0" fillId="8" borderId="12" xfId="0" applyNumberFormat="1" applyFont="1" applyFill="1" applyBorder="1" applyAlignment="1">
      <alignment horizontal="center" vertical="center" wrapText="1"/>
    </xf>
    <xf numFmtId="0" fontId="0" fillId="8" borderId="12" xfId="0" applyFont="1" applyFill="1" applyBorder="1" applyAlignment="1">
      <alignment horizontal="center" vertical="center" wrapText="1"/>
    </xf>
    <xf numFmtId="0" fontId="52" fillId="8" borderId="12" xfId="3" applyFont="1" applyFill="1" applyBorder="1" applyAlignment="1">
      <alignment horizontal="center" vertical="center" wrapText="1"/>
    </xf>
    <xf numFmtId="0" fontId="8" fillId="8"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15" fontId="6" fillId="8" borderId="1" xfId="0" applyNumberFormat="1" applyFont="1" applyFill="1" applyBorder="1" applyAlignment="1">
      <alignment horizontal="center" vertical="center" wrapText="1"/>
    </xf>
    <xf numFmtId="0" fontId="6" fillId="8" borderId="1" xfId="0" applyFont="1" applyFill="1" applyBorder="1" applyAlignment="1">
      <alignment horizontal="center" vertical="center"/>
    </xf>
    <xf numFmtId="0" fontId="44" fillId="2"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9" fontId="5" fillId="8" borderId="1" xfId="0" applyNumberFormat="1" applyFont="1" applyFill="1" applyBorder="1" applyAlignment="1">
      <alignment horizontal="center" vertical="center" wrapText="1"/>
    </xf>
    <xf numFmtId="0" fontId="5" fillId="8" borderId="1" xfId="0" applyFont="1" applyFill="1" applyBorder="1" applyAlignment="1">
      <alignment vertical="center" wrapText="1"/>
    </xf>
    <xf numFmtId="0" fontId="5" fillId="8" borderId="9" xfId="0" applyFont="1" applyFill="1" applyBorder="1" applyAlignment="1">
      <alignment horizontal="center" vertical="center" wrapText="1"/>
    </xf>
    <xf numFmtId="9" fontId="5" fillId="8" borderId="9" xfId="0" applyNumberFormat="1" applyFont="1" applyFill="1" applyBorder="1" applyAlignment="1">
      <alignment horizontal="center" vertical="center" wrapText="1"/>
    </xf>
    <xf numFmtId="0" fontId="62" fillId="8" borderId="0" xfId="0" applyFont="1" applyFill="1" applyAlignment="1">
      <alignment vertical="center" wrapText="1"/>
    </xf>
    <xf numFmtId="0" fontId="5" fillId="8" borderId="0" xfId="0" applyFont="1" applyFill="1" applyAlignment="1">
      <alignment vertical="center" wrapText="1"/>
    </xf>
    <xf numFmtId="0" fontId="5" fillId="8" borderId="1" xfId="0" applyFont="1" applyFill="1" applyBorder="1" applyAlignment="1">
      <alignment horizontal="center" vertical="center"/>
    </xf>
    <xf numFmtId="0" fontId="4" fillId="8" borderId="1" xfId="0" applyFont="1" applyFill="1" applyBorder="1" applyAlignment="1">
      <alignment horizontal="center" vertical="center" wrapText="1"/>
    </xf>
    <xf numFmtId="9" fontId="57" fillId="8" borderId="1" xfId="1" applyFont="1" applyFill="1" applyBorder="1" applyAlignment="1">
      <alignment horizontal="center" vertical="center"/>
    </xf>
    <xf numFmtId="9" fontId="4" fillId="8" borderId="1" xfId="1" applyFont="1" applyFill="1" applyBorder="1" applyAlignment="1">
      <alignment horizontal="center" vertical="center"/>
    </xf>
    <xf numFmtId="0" fontId="4" fillId="8" borderId="9" xfId="0" applyFont="1" applyFill="1" applyBorder="1" applyAlignment="1">
      <alignment horizontal="center" vertical="center" wrapText="1"/>
    </xf>
    <xf numFmtId="9" fontId="57" fillId="8" borderId="9" xfId="1" applyFont="1" applyFill="1" applyBorder="1" applyAlignment="1">
      <alignment horizontal="center" vertical="center"/>
    </xf>
    <xf numFmtId="9" fontId="4" fillId="8" borderId="9" xfId="1" applyFont="1" applyFill="1" applyBorder="1" applyAlignment="1">
      <alignment horizontal="center" vertical="center"/>
    </xf>
    <xf numFmtId="0" fontId="4" fillId="8" borderId="28" xfId="0" applyFont="1" applyFill="1" applyBorder="1" applyAlignment="1">
      <alignment horizontal="center" vertical="center" wrapText="1"/>
    </xf>
    <xf numFmtId="0" fontId="4" fillId="8" borderId="31" xfId="0" applyFont="1" applyFill="1" applyBorder="1" applyAlignment="1">
      <alignment horizontal="center" vertical="center" wrapText="1"/>
    </xf>
    <xf numFmtId="9" fontId="57" fillId="8" borderId="28" xfId="0" applyNumberFormat="1" applyFont="1" applyFill="1" applyBorder="1" applyAlignment="1">
      <alignment horizontal="center" vertical="center"/>
    </xf>
    <xf numFmtId="9" fontId="4" fillId="8" borderId="31" xfId="0" applyNumberFormat="1" applyFont="1" applyFill="1" applyBorder="1" applyAlignment="1">
      <alignment horizontal="center" vertical="center"/>
    </xf>
    <xf numFmtId="0" fontId="52" fillId="8" borderId="32" xfId="3" applyFont="1" applyFill="1" applyBorder="1" applyAlignment="1">
      <alignment horizontal="center" vertical="center" wrapText="1"/>
    </xf>
    <xf numFmtId="9" fontId="4" fillId="8" borderId="5" xfId="0" applyNumberFormat="1" applyFont="1" applyFill="1" applyBorder="1" applyAlignment="1">
      <alignment horizontal="center" vertical="center"/>
    </xf>
    <xf numFmtId="0" fontId="4" fillId="8" borderId="39" xfId="0" applyFont="1" applyFill="1" applyBorder="1" applyAlignment="1">
      <alignment horizontal="center" vertical="center" wrapText="1"/>
    </xf>
    <xf numFmtId="0" fontId="50" fillId="8" borderId="40" xfId="0" applyFont="1" applyFill="1" applyBorder="1" applyAlignment="1">
      <alignment horizontal="center" vertical="center" wrapText="1"/>
    </xf>
    <xf numFmtId="0" fontId="4" fillId="8" borderId="41" xfId="0" applyFont="1" applyFill="1" applyBorder="1" applyAlignment="1">
      <alignment horizontal="center" vertical="center" wrapText="1"/>
    </xf>
    <xf numFmtId="9" fontId="57" fillId="8" borderId="41" xfId="0" applyNumberFormat="1" applyFont="1" applyFill="1" applyBorder="1" applyAlignment="1">
      <alignment horizontal="center" vertical="center"/>
    </xf>
    <xf numFmtId="0" fontId="4" fillId="8" borderId="1" xfId="0" applyFont="1" applyFill="1" applyBorder="1" applyAlignment="1">
      <alignment horizontal="center" vertical="center"/>
    </xf>
    <xf numFmtId="9" fontId="4" fillId="8" borderId="1" xfId="0" applyNumberFormat="1" applyFont="1" applyFill="1" applyBorder="1" applyAlignment="1">
      <alignment horizontal="center" vertical="center"/>
    </xf>
    <xf numFmtId="0" fontId="4" fillId="8" borderId="2"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15" borderId="28" xfId="0" applyFont="1" applyFill="1" applyBorder="1" applyAlignment="1">
      <alignment horizontal="center" vertical="center" wrapText="1"/>
    </xf>
    <xf numFmtId="0" fontId="4" fillId="16" borderId="28" xfId="0" applyFont="1" applyFill="1" applyBorder="1" applyAlignment="1">
      <alignment horizontal="center" vertical="center" wrapText="1"/>
    </xf>
    <xf numFmtId="9" fontId="4" fillId="16" borderId="28" xfId="0" applyNumberFormat="1" applyFont="1" applyFill="1" applyBorder="1" applyAlignment="1">
      <alignment horizontal="center" vertical="center" wrapText="1"/>
    </xf>
    <xf numFmtId="0" fontId="52" fillId="16" borderId="28" xfId="0" applyFont="1" applyFill="1" applyBorder="1" applyAlignment="1">
      <alignment horizontal="center" vertical="center" wrapText="1"/>
    </xf>
    <xf numFmtId="0" fontId="73" fillId="16" borderId="28" xfId="0" applyFont="1" applyFill="1" applyBorder="1" applyAlignment="1">
      <alignment horizontal="center" vertical="center" wrapText="1"/>
    </xf>
    <xf numFmtId="0" fontId="52" fillId="16" borderId="28" xfId="10" applyFont="1" applyFill="1" applyBorder="1" applyAlignment="1">
      <alignment horizontal="center" vertical="center" wrapText="1"/>
    </xf>
    <xf numFmtId="0" fontId="52" fillId="15" borderId="28" xfId="10" applyFont="1" applyFill="1" applyBorder="1" applyAlignment="1">
      <alignment horizontal="center" vertical="center" wrapText="1"/>
    </xf>
    <xf numFmtId="0" fontId="4" fillId="13" borderId="1" xfId="2" applyFont="1" applyFill="1" applyBorder="1" applyAlignment="1">
      <alignment horizontal="center" vertical="center" wrapText="1"/>
    </xf>
    <xf numFmtId="9" fontId="4" fillId="13" borderId="1" xfId="2" applyNumberFormat="1" applyFont="1" applyFill="1" applyBorder="1" applyAlignment="1">
      <alignment horizontal="center" vertical="center" wrapText="1"/>
    </xf>
    <xf numFmtId="0" fontId="52" fillId="13" borderId="1" xfId="10" applyFont="1" applyFill="1" applyBorder="1" applyAlignment="1">
      <alignment horizontal="center" vertical="center" wrapText="1"/>
    </xf>
    <xf numFmtId="0" fontId="72" fillId="8" borderId="37"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71" fillId="8" borderId="0" xfId="0" applyFont="1" applyFill="1" applyAlignment="1">
      <alignment horizontal="center" vertical="center" wrapText="1"/>
    </xf>
    <xf numFmtId="0" fontId="3" fillId="8" borderId="1" xfId="0" applyFont="1" applyFill="1" applyBorder="1" applyAlignment="1">
      <alignment horizontal="center" vertical="center" wrapText="1"/>
    </xf>
    <xf numFmtId="15" fontId="3" fillId="8" borderId="1" xfId="0" applyNumberFormat="1" applyFont="1" applyFill="1" applyBorder="1" applyAlignment="1">
      <alignment horizontal="center" vertical="center" wrapText="1"/>
    </xf>
    <xf numFmtId="0" fontId="3" fillId="8" borderId="1" xfId="0" applyFont="1" applyFill="1" applyBorder="1" applyAlignment="1">
      <alignment horizontal="center" vertical="center"/>
    </xf>
    <xf numFmtId="0" fontId="3" fillId="8" borderId="10" xfId="0" applyFont="1" applyFill="1" applyBorder="1" applyAlignment="1">
      <alignment horizontal="center" vertical="center" wrapText="1"/>
    </xf>
    <xf numFmtId="41" fontId="53" fillId="8" borderId="1" xfId="5" applyFont="1" applyFill="1" applyBorder="1" applyAlignment="1">
      <alignment horizontal="center" vertical="center" wrapText="1"/>
    </xf>
    <xf numFmtId="15" fontId="53" fillId="8" borderId="1" xfId="0" applyNumberFormat="1" applyFont="1" applyFill="1" applyBorder="1" applyAlignment="1">
      <alignment horizontal="center" vertical="center" wrapText="1"/>
    </xf>
    <xf numFmtId="41" fontId="53" fillId="8" borderId="11" xfId="5" applyFont="1" applyFill="1" applyBorder="1" applyAlignment="1">
      <alignment horizontal="center" vertical="center"/>
    </xf>
    <xf numFmtId="14" fontId="53" fillId="8" borderId="12" xfId="0" applyNumberFormat="1" applyFont="1" applyFill="1" applyBorder="1" applyAlignment="1">
      <alignment horizontal="center" vertical="center" wrapText="1"/>
    </xf>
    <xf numFmtId="15" fontId="53" fillId="8" borderId="12" xfId="0" applyNumberFormat="1" applyFont="1" applyFill="1" applyBorder="1" applyAlignment="1">
      <alignment horizontal="center" vertical="center"/>
    </xf>
    <xf numFmtId="41" fontId="53" fillId="8" borderId="12" xfId="5" applyFont="1" applyFill="1" applyBorder="1" applyAlignment="1">
      <alignment horizontal="center" vertical="center" wrapText="1"/>
    </xf>
    <xf numFmtId="0" fontId="53" fillId="8" borderId="12" xfId="0" applyFont="1" applyFill="1" applyBorder="1" applyAlignment="1">
      <alignment horizontal="center" vertical="center" wrapText="1"/>
    </xf>
    <xf numFmtId="0" fontId="53" fillId="8" borderId="12" xfId="0" applyFont="1" applyFill="1" applyBorder="1" applyAlignment="1">
      <alignment horizontal="center" vertical="center"/>
    </xf>
    <xf numFmtId="0" fontId="53" fillId="8" borderId="13" xfId="0" applyFont="1" applyFill="1" applyBorder="1" applyAlignment="1">
      <alignment horizontal="center" vertical="center" wrapText="1"/>
    </xf>
    <xf numFmtId="0" fontId="58" fillId="8" borderId="1" xfId="0" applyFont="1" applyFill="1" applyBorder="1" applyAlignment="1">
      <alignment horizontal="center" vertical="center" wrapText="1"/>
    </xf>
    <xf numFmtId="0" fontId="53" fillId="8" borderId="9" xfId="0" applyFont="1" applyFill="1" applyBorder="1" applyAlignment="1">
      <alignment horizontal="center" vertical="center" wrapText="1"/>
    </xf>
    <xf numFmtId="0" fontId="11" fillId="8" borderId="2" xfId="0" applyFont="1" applyFill="1" applyBorder="1" applyAlignment="1">
      <alignment horizontal="center" vertical="center"/>
    </xf>
    <xf numFmtId="0" fontId="11" fillId="8" borderId="4" xfId="0" applyFont="1" applyFill="1" applyBorder="1" applyAlignment="1">
      <alignment horizontal="center" vertical="center"/>
    </xf>
    <xf numFmtId="0" fontId="51" fillId="8" borderId="4" xfId="0" applyFont="1" applyFill="1" applyBorder="1" applyAlignment="1">
      <alignment horizontal="center" vertical="center"/>
    </xf>
    <xf numFmtId="0" fontId="44" fillId="2" borderId="1" xfId="0" applyFont="1" applyFill="1" applyBorder="1" applyAlignment="1">
      <alignment horizontal="center" vertical="center" wrapText="1"/>
    </xf>
    <xf numFmtId="0" fontId="21" fillId="8" borderId="2" xfId="0" applyFont="1" applyFill="1" applyBorder="1" applyAlignment="1">
      <alignment horizontal="center" vertical="center" wrapText="1"/>
    </xf>
    <xf numFmtId="0" fontId="21" fillId="8" borderId="3" xfId="0" applyFont="1" applyFill="1" applyBorder="1" applyAlignment="1">
      <alignment horizontal="center" vertical="center" wrapText="1"/>
    </xf>
    <xf numFmtId="0" fontId="42" fillId="8" borderId="2" xfId="0" applyFont="1" applyFill="1" applyBorder="1" applyAlignment="1">
      <alignment horizontal="center" vertical="center"/>
    </xf>
    <xf numFmtId="0" fontId="42" fillId="8" borderId="4" xfId="0" applyFont="1" applyFill="1" applyBorder="1" applyAlignment="1">
      <alignment horizontal="center" vertical="center"/>
    </xf>
    <xf numFmtId="0" fontId="42" fillId="8" borderId="3" xfId="0" applyFont="1" applyFill="1" applyBorder="1" applyAlignment="1">
      <alignment horizontal="center" vertical="center"/>
    </xf>
    <xf numFmtId="0" fontId="21" fillId="8"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8" borderId="21"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52" fillId="8" borderId="22" xfId="3"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8" borderId="22" xfId="0" applyFont="1" applyFill="1" applyBorder="1" applyAlignment="1">
      <alignment horizontal="center" vertical="center" wrapText="1"/>
    </xf>
    <xf numFmtId="9" fontId="2" fillId="8" borderId="1" xfId="1" applyFont="1" applyFill="1" applyBorder="1" applyAlignment="1">
      <alignment horizontal="center" vertical="center" wrapText="1"/>
    </xf>
    <xf numFmtId="9" fontId="2" fillId="8" borderId="1" xfId="0" applyNumberFormat="1" applyFont="1" applyFill="1" applyBorder="1" applyAlignment="1">
      <alignment horizontal="center" vertical="center" wrapText="1"/>
    </xf>
    <xf numFmtId="0" fontId="40" fillId="8" borderId="11" xfId="0" applyFont="1" applyFill="1" applyBorder="1" applyAlignment="1">
      <alignment horizontal="center" vertical="center"/>
    </xf>
    <xf numFmtId="0" fontId="21" fillId="8" borderId="4" xfId="0" applyFont="1" applyFill="1" applyBorder="1" applyAlignment="1">
      <alignment horizontal="center" vertical="center" wrapText="1"/>
    </xf>
    <xf numFmtId="0" fontId="44" fillId="2" borderId="2" xfId="0" applyFont="1" applyFill="1" applyBorder="1" applyAlignment="1" applyProtection="1">
      <alignment vertical="center"/>
      <protection locked="0"/>
    </xf>
    <xf numFmtId="0" fontId="44" fillId="2" borderId="3" xfId="0" applyFont="1" applyFill="1" applyBorder="1" applyAlignment="1" applyProtection="1">
      <alignment vertical="center"/>
      <protection locked="0"/>
    </xf>
    <xf numFmtId="0" fontId="0" fillId="8" borderId="1" xfId="0" applyFont="1" applyFill="1" applyBorder="1" applyAlignment="1">
      <alignment horizontal="center" vertical="center" wrapText="1"/>
    </xf>
    <xf numFmtId="41" fontId="53" fillId="8" borderId="9" xfId="5" applyFont="1" applyFill="1" applyBorder="1" applyAlignment="1">
      <alignment horizontal="center" vertical="center" wrapText="1"/>
    </xf>
    <xf numFmtId="14" fontId="53" fillId="8" borderId="9" xfId="0" applyNumberFormat="1" applyFont="1" applyFill="1" applyBorder="1" applyAlignment="1">
      <alignment horizontal="center" vertical="center" wrapText="1"/>
    </xf>
    <xf numFmtId="15" fontId="53" fillId="8" borderId="9" xfId="0" applyNumberFormat="1" applyFont="1" applyFill="1" applyBorder="1" applyAlignment="1">
      <alignment horizontal="center" vertical="center" wrapText="1"/>
    </xf>
    <xf numFmtId="41" fontId="53" fillId="8" borderId="5" xfId="5" applyFont="1" applyFill="1" applyBorder="1" applyAlignment="1">
      <alignment horizontal="center" vertical="center"/>
    </xf>
    <xf numFmtId="14" fontId="53" fillId="8" borderId="7" xfId="0" applyNumberFormat="1" applyFont="1" applyFill="1" applyBorder="1" applyAlignment="1">
      <alignment horizontal="center" vertical="center" wrapText="1"/>
    </xf>
    <xf numFmtId="15" fontId="53" fillId="8" borderId="7" xfId="0" applyNumberFormat="1" applyFont="1" applyFill="1" applyBorder="1" applyAlignment="1">
      <alignment horizontal="center" vertical="center"/>
    </xf>
    <xf numFmtId="41" fontId="53" fillId="8" borderId="7" xfId="5" applyFont="1" applyFill="1" applyBorder="1" applyAlignment="1">
      <alignment horizontal="center" vertical="center"/>
    </xf>
    <xf numFmtId="0" fontId="53" fillId="8" borderId="7" xfId="0" applyFont="1" applyFill="1" applyBorder="1" applyAlignment="1">
      <alignment horizontal="center" vertical="center" wrapText="1"/>
    </xf>
    <xf numFmtId="0" fontId="53" fillId="8" borderId="7" xfId="0" applyFont="1" applyFill="1" applyBorder="1" applyAlignment="1">
      <alignment horizontal="center" vertical="center"/>
    </xf>
    <xf numFmtId="0" fontId="53" fillId="8" borderId="6" xfId="0" applyFont="1" applyFill="1" applyBorder="1" applyAlignment="1">
      <alignment horizontal="center" vertical="center" wrapText="1"/>
    </xf>
    <xf numFmtId="0" fontId="42" fillId="3" borderId="2" xfId="0" applyFont="1" applyFill="1" applyBorder="1" applyAlignment="1">
      <alignment horizontal="center" vertical="center"/>
    </xf>
    <xf numFmtId="0" fontId="44" fillId="3" borderId="4" xfId="0" applyFont="1" applyFill="1" applyBorder="1" applyAlignment="1">
      <alignment horizontal="center" vertical="center"/>
    </xf>
    <xf numFmtId="0" fontId="44" fillId="3" borderId="4" xfId="0" applyFont="1" applyFill="1" applyBorder="1" applyAlignment="1">
      <alignment horizontal="right" vertical="center"/>
    </xf>
    <xf numFmtId="0" fontId="44" fillId="3" borderId="3" xfId="0" applyFont="1" applyFill="1" applyBorder="1" applyAlignment="1">
      <alignment horizontal="center" vertical="center"/>
    </xf>
    <xf numFmtId="9" fontId="57" fillId="8" borderId="51" xfId="0" applyNumberFormat="1" applyFont="1" applyFill="1" applyBorder="1" applyAlignment="1">
      <alignment horizontal="center" vertical="center"/>
    </xf>
    <xf numFmtId="9" fontId="4" fillId="8" borderId="36" xfId="0" applyNumberFormat="1" applyFont="1" applyFill="1" applyBorder="1" applyAlignment="1">
      <alignment horizontal="center" vertical="center"/>
    </xf>
    <xf numFmtId="0" fontId="52" fillId="8" borderId="52" xfId="3" applyFont="1" applyFill="1" applyBorder="1" applyAlignment="1">
      <alignment horizontal="center" vertical="center" wrapText="1"/>
    </xf>
    <xf numFmtId="9" fontId="4" fillId="8" borderId="53" xfId="0" applyNumberFormat="1" applyFont="1" applyFill="1" applyBorder="1" applyAlignment="1">
      <alignment horizontal="center" vertical="center"/>
    </xf>
    <xf numFmtId="0" fontId="4" fillId="8" borderId="54"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12" fillId="8" borderId="2" xfId="0" applyFont="1" applyFill="1" applyBorder="1" applyAlignment="1">
      <alignment horizontal="center" vertical="center" wrapText="1"/>
    </xf>
    <xf numFmtId="0" fontId="12" fillId="8" borderId="4" xfId="0" applyFont="1" applyFill="1" applyBorder="1" applyAlignment="1">
      <alignment horizontal="center" vertical="center" wrapText="1"/>
    </xf>
    <xf numFmtId="9" fontId="12" fillId="8" borderId="4" xfId="0" applyNumberFormat="1" applyFont="1" applyFill="1" applyBorder="1" applyAlignment="1">
      <alignment horizontal="center" vertical="center" wrapText="1"/>
    </xf>
    <xf numFmtId="0" fontId="12" fillId="8" borderId="3" xfId="0" applyFont="1" applyFill="1" applyBorder="1" applyAlignment="1">
      <alignment horizontal="center" vertical="center" wrapText="1"/>
    </xf>
    <xf numFmtId="0" fontId="40" fillId="8" borderId="12" xfId="0" applyFont="1" applyFill="1" applyBorder="1" applyAlignment="1">
      <alignment horizontal="center" vertical="center"/>
    </xf>
    <xf numFmtId="0" fontId="40" fillId="8" borderId="13" xfId="0" applyFont="1" applyFill="1" applyBorder="1" applyAlignment="1">
      <alignment horizontal="center" vertical="center"/>
    </xf>
    <xf numFmtId="0" fontId="40" fillId="8" borderId="0" xfId="0" applyFont="1" applyFill="1" applyBorder="1">
      <alignment vertical="center"/>
    </xf>
    <xf numFmtId="0" fontId="5" fillId="8" borderId="1" xfId="0" applyFont="1" applyFill="1" applyBorder="1" applyAlignment="1">
      <alignment horizontal="center" vertical="center" wrapText="1"/>
    </xf>
    <xf numFmtId="0" fontId="20" fillId="8" borderId="2" xfId="0" applyFont="1" applyFill="1" applyBorder="1" applyAlignment="1">
      <alignment horizontal="center" vertical="center" wrapText="1"/>
    </xf>
    <xf numFmtId="0" fontId="20" fillId="8" borderId="3" xfId="0" applyFont="1" applyFill="1" applyBorder="1" applyAlignment="1">
      <alignment horizontal="center" vertical="center" wrapText="1"/>
    </xf>
    <xf numFmtId="0" fontId="5" fillId="8" borderId="2" xfId="0" applyFont="1" applyFill="1" applyBorder="1" applyAlignment="1">
      <alignment horizontal="center" vertical="center" wrapText="1"/>
    </xf>
    <xf numFmtId="0" fontId="5" fillId="8" borderId="3" xfId="0" applyFont="1" applyFill="1" applyBorder="1" applyAlignment="1">
      <alignment horizontal="center" vertical="center" wrapText="1"/>
    </xf>
    <xf numFmtId="0" fontId="44" fillId="2" borderId="2" xfId="0" applyFont="1" applyFill="1" applyBorder="1" applyAlignment="1">
      <alignment horizontal="center" vertical="center" wrapText="1"/>
    </xf>
    <xf numFmtId="0" fontId="44" fillId="2" borderId="3" xfId="0" applyFont="1" applyFill="1" applyBorder="1" applyAlignment="1">
      <alignment horizontal="center" vertical="center" wrapText="1"/>
    </xf>
    <xf numFmtId="0" fontId="52" fillId="8" borderId="2" xfId="3" applyFont="1" applyFill="1" applyBorder="1" applyAlignment="1" applyProtection="1">
      <alignment horizontal="center" vertical="center"/>
      <protection locked="0"/>
    </xf>
    <xf numFmtId="0" fontId="52" fillId="8" borderId="3" xfId="3" applyFont="1" applyFill="1" applyBorder="1" applyAlignment="1" applyProtection="1">
      <alignment horizontal="center" vertical="center"/>
      <protection locked="0"/>
    </xf>
    <xf numFmtId="0" fontId="44" fillId="2" borderId="2" xfId="0" applyFont="1" applyFill="1" applyBorder="1" applyAlignment="1">
      <alignment horizontal="center" vertical="center"/>
    </xf>
    <xf numFmtId="0" fontId="44" fillId="2" borderId="4" xfId="0" applyFont="1" applyFill="1" applyBorder="1" applyAlignment="1">
      <alignment horizontal="center" vertical="center"/>
    </xf>
    <xf numFmtId="0" fontId="44" fillId="2" borderId="3" xfId="0" applyFont="1" applyFill="1" applyBorder="1" applyAlignment="1">
      <alignment horizontal="center" vertical="center"/>
    </xf>
    <xf numFmtId="0" fontId="5" fillId="8" borderId="9" xfId="0" applyFont="1" applyFill="1" applyBorder="1" applyAlignment="1">
      <alignment horizontal="center" vertical="center" wrapText="1"/>
    </xf>
    <xf numFmtId="0" fontId="5" fillId="8" borderId="10" xfId="0" applyFont="1" applyFill="1" applyBorder="1" applyAlignment="1">
      <alignment horizontal="center" vertical="center" wrapText="1"/>
    </xf>
    <xf numFmtId="0" fontId="5" fillId="8" borderId="8" xfId="0" applyFont="1" applyFill="1" applyBorder="1" applyAlignment="1">
      <alignment horizontal="center" vertical="center" wrapText="1"/>
    </xf>
    <xf numFmtId="0" fontId="3" fillId="8" borderId="2"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5" fillId="8" borderId="9" xfId="0" applyFont="1" applyFill="1" applyBorder="1" applyAlignment="1">
      <alignment horizontal="center" vertical="top" wrapText="1"/>
    </xf>
    <xf numFmtId="0" fontId="5" fillId="8" borderId="10" xfId="0" applyFont="1" applyFill="1" applyBorder="1" applyAlignment="1">
      <alignment horizontal="center" vertical="top" wrapText="1"/>
    </xf>
    <xf numFmtId="0" fontId="3" fillId="8" borderId="5" xfId="0" applyFont="1" applyFill="1" applyBorder="1" applyAlignment="1">
      <alignment horizontal="center" vertical="center" wrapText="1"/>
    </xf>
    <xf numFmtId="0" fontId="3" fillId="8" borderId="6" xfId="0" applyFont="1" applyFill="1" applyBorder="1" applyAlignment="1">
      <alignment horizontal="center" vertical="center" wrapText="1"/>
    </xf>
    <xf numFmtId="0" fontId="3" fillId="8" borderId="14" xfId="0" applyFont="1" applyFill="1" applyBorder="1" applyAlignment="1">
      <alignment horizontal="center" vertical="center" wrapText="1"/>
    </xf>
    <xf numFmtId="0" fontId="3" fillId="8" borderId="15"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51" fillId="8" borderId="1" xfId="0" applyFont="1" applyFill="1" applyBorder="1" applyAlignment="1">
      <alignment horizontal="center" vertical="center" wrapText="1"/>
    </xf>
    <xf numFmtId="0" fontId="61" fillId="11" borderId="2" xfId="3" applyFont="1" applyFill="1" applyBorder="1" applyAlignment="1" applyProtection="1">
      <alignment horizontal="center" vertical="center" wrapText="1"/>
      <protection locked="0"/>
    </xf>
    <xf numFmtId="0" fontId="61" fillId="11" borderId="4" xfId="3" applyFont="1" applyFill="1" applyBorder="1" applyAlignment="1" applyProtection="1">
      <alignment horizontal="center" vertical="center" wrapText="1"/>
      <protection locked="0"/>
    </xf>
    <xf numFmtId="0" fontId="61" fillId="11" borderId="23" xfId="3" applyFont="1" applyFill="1" applyBorder="1" applyAlignment="1" applyProtection="1">
      <alignment horizontal="center" vertical="center" wrapText="1"/>
      <protection locked="0"/>
    </xf>
    <xf numFmtId="0" fontId="60" fillId="11" borderId="2" xfId="3" applyFont="1" applyFill="1" applyBorder="1" applyAlignment="1" applyProtection="1">
      <alignment horizontal="center" vertical="center" wrapText="1"/>
      <protection locked="0"/>
    </xf>
    <xf numFmtId="0" fontId="60" fillId="11" borderId="4" xfId="3" applyFont="1" applyFill="1" applyBorder="1" applyAlignment="1" applyProtection="1">
      <alignment horizontal="center" vertical="center" wrapText="1"/>
      <protection locked="0"/>
    </xf>
    <xf numFmtId="0" fontId="60" fillId="11" borderId="23" xfId="3" applyFont="1" applyFill="1" applyBorder="1" applyAlignment="1" applyProtection="1">
      <alignment horizontal="center" vertical="center" wrapText="1"/>
      <protection locked="0"/>
    </xf>
    <xf numFmtId="0" fontId="65" fillId="12" borderId="2" xfId="0" applyFont="1" applyFill="1" applyBorder="1" applyAlignment="1" applyProtection="1">
      <alignment horizontal="center" vertical="center"/>
      <protection locked="0"/>
    </xf>
    <xf numFmtId="0" fontId="65" fillId="12" borderId="4" xfId="0" applyFont="1" applyFill="1" applyBorder="1" applyAlignment="1" applyProtection="1">
      <alignment horizontal="center" vertical="center"/>
      <protection locked="0"/>
    </xf>
    <xf numFmtId="0" fontId="65" fillId="12" borderId="23" xfId="0" applyFont="1" applyFill="1" applyBorder="1" applyAlignment="1" applyProtection="1">
      <alignment horizontal="center" vertical="center"/>
      <protection locked="0"/>
    </xf>
    <xf numFmtId="0" fontId="44" fillId="2" borderId="2" xfId="0" applyFont="1" applyFill="1" applyBorder="1" applyAlignment="1" applyProtection="1">
      <alignment horizontal="center" vertical="center"/>
      <protection locked="0"/>
    </xf>
    <xf numFmtId="0" fontId="44" fillId="2" borderId="3" xfId="0" applyFont="1" applyFill="1" applyBorder="1" applyAlignment="1" applyProtection="1">
      <alignment horizontal="center" vertical="center"/>
      <protection locked="0"/>
    </xf>
    <xf numFmtId="0" fontId="24" fillId="8" borderId="2" xfId="0" applyFont="1" applyFill="1" applyBorder="1" applyAlignment="1">
      <alignment horizontal="center" vertical="center" wrapText="1"/>
    </xf>
    <xf numFmtId="0" fontId="24" fillId="8" borderId="3" xfId="0" applyFont="1" applyFill="1" applyBorder="1" applyAlignment="1">
      <alignment horizontal="center" vertical="center" wrapText="1"/>
    </xf>
    <xf numFmtId="0" fontId="57" fillId="8" borderId="2" xfId="0" applyFont="1" applyFill="1" applyBorder="1" applyAlignment="1">
      <alignment horizontal="center" vertical="center"/>
    </xf>
    <xf numFmtId="0" fontId="57" fillId="8" borderId="4" xfId="0" applyFont="1" applyFill="1" applyBorder="1" applyAlignment="1">
      <alignment horizontal="center" vertical="center"/>
    </xf>
    <xf numFmtId="0" fontId="57" fillId="8" borderId="3" xfId="0" applyFont="1" applyFill="1" applyBorder="1" applyAlignment="1">
      <alignment horizontal="center" vertical="center"/>
    </xf>
    <xf numFmtId="0" fontId="44" fillId="2" borderId="4" xfId="0" applyFont="1" applyFill="1" applyBorder="1" applyAlignment="1">
      <alignment horizontal="center" vertical="center" wrapText="1"/>
    </xf>
    <xf numFmtId="0" fontId="62" fillId="8" borderId="2" xfId="0" applyFont="1" applyFill="1" applyBorder="1" applyAlignment="1">
      <alignment horizontal="left" vertical="center" wrapText="1"/>
    </xf>
    <xf numFmtId="0" fontId="62" fillId="8" borderId="4" xfId="0" applyFont="1" applyFill="1" applyBorder="1" applyAlignment="1">
      <alignment horizontal="left" vertical="center" wrapText="1"/>
    </xf>
    <xf numFmtId="0" fontId="62" fillId="8" borderId="3" xfId="0" applyFont="1" applyFill="1" applyBorder="1" applyAlignment="1">
      <alignment horizontal="left" vertical="center" wrapText="1"/>
    </xf>
    <xf numFmtId="0" fontId="3" fillId="8" borderId="2" xfId="0" applyFont="1" applyFill="1" applyBorder="1" applyAlignment="1">
      <alignment horizontal="center" vertical="center"/>
    </xf>
    <xf numFmtId="0" fontId="3" fillId="8" borderId="3" xfId="0" applyFont="1" applyFill="1" applyBorder="1" applyAlignment="1">
      <alignment horizontal="center" vertical="center"/>
    </xf>
    <xf numFmtId="0" fontId="3" fillId="8" borderId="1" xfId="0" applyFont="1" applyFill="1" applyBorder="1" applyAlignment="1">
      <alignment horizontal="center" vertical="center"/>
    </xf>
    <xf numFmtId="0" fontId="50" fillId="8" borderId="2" xfId="0" applyFont="1" applyFill="1" applyBorder="1" applyAlignment="1">
      <alignment horizontal="center" vertical="center"/>
    </xf>
    <xf numFmtId="0" fontId="50" fillId="8" borderId="4" xfId="0" applyFont="1" applyFill="1" applyBorder="1" applyAlignment="1">
      <alignment horizontal="center" vertical="center"/>
    </xf>
    <xf numFmtId="0" fontId="50" fillId="8" borderId="3" xfId="0" applyFont="1" applyFill="1" applyBorder="1" applyAlignment="1">
      <alignment horizontal="center" vertical="center"/>
    </xf>
    <xf numFmtId="0" fontId="12" fillId="8" borderId="2" xfId="0" applyFont="1" applyFill="1" applyBorder="1" applyAlignment="1" applyProtection="1">
      <alignment horizontal="center" vertical="center"/>
      <protection locked="0"/>
    </xf>
    <xf numFmtId="0" fontId="12" fillId="8" borderId="3" xfId="0" applyFont="1" applyFill="1" applyBorder="1" applyAlignment="1" applyProtection="1">
      <alignment horizontal="center" vertical="center"/>
      <protection locked="0"/>
    </xf>
    <xf numFmtId="0" fontId="12" fillId="8" borderId="2" xfId="0" applyFont="1" applyFill="1" applyBorder="1" applyAlignment="1" applyProtection="1">
      <alignment horizontal="center" vertical="center" wrapText="1"/>
      <protection locked="0"/>
    </xf>
    <xf numFmtId="0" fontId="12" fillId="8" borderId="3" xfId="0" applyFont="1" applyFill="1" applyBorder="1" applyAlignment="1" applyProtection="1">
      <alignment horizontal="center" vertical="center" wrapText="1"/>
      <protection locked="0"/>
    </xf>
    <xf numFmtId="0" fontId="59" fillId="11" borderId="2" xfId="0" applyFont="1" applyFill="1" applyBorder="1" applyAlignment="1" applyProtection="1">
      <alignment horizontal="center" vertical="center" wrapText="1"/>
      <protection locked="0"/>
    </xf>
    <xf numFmtId="0" fontId="59" fillId="11" borderId="3" xfId="0" applyFont="1" applyFill="1" applyBorder="1" applyAlignment="1" applyProtection="1">
      <alignment horizontal="center" vertical="center" wrapText="1"/>
      <protection locked="0"/>
    </xf>
    <xf numFmtId="0" fontId="67" fillId="12" borderId="24" xfId="0" applyFont="1" applyFill="1" applyBorder="1" applyAlignment="1" applyProtection="1">
      <alignment horizontal="center" vertical="center"/>
      <protection locked="0"/>
    </xf>
    <xf numFmtId="0" fontId="67" fillId="12" borderId="4" xfId="0" applyFont="1" applyFill="1" applyBorder="1" applyAlignment="1" applyProtection="1">
      <alignment horizontal="center" vertical="center"/>
      <protection locked="0"/>
    </xf>
    <xf numFmtId="0" fontId="67" fillId="12" borderId="23" xfId="0" applyFont="1" applyFill="1" applyBorder="1" applyAlignment="1" applyProtection="1">
      <alignment horizontal="center" vertical="center"/>
      <protection locked="0"/>
    </xf>
    <xf numFmtId="0" fontId="62" fillId="11" borderId="2" xfId="0" applyFont="1" applyFill="1" applyBorder="1" applyAlignment="1" applyProtection="1">
      <alignment horizontal="center" vertical="center" wrapText="1"/>
      <protection locked="0"/>
    </xf>
    <xf numFmtId="0" fontId="62" fillId="11" borderId="3" xfId="0" applyFont="1" applyFill="1" applyBorder="1" applyAlignment="1" applyProtection="1">
      <alignment horizontal="center" vertical="center" wrapText="1"/>
      <protection locked="0"/>
    </xf>
    <xf numFmtId="0" fontId="9" fillId="8" borderId="2" xfId="0" applyFont="1" applyFill="1" applyBorder="1" applyAlignment="1">
      <alignment horizontal="center" vertical="center" wrapText="1"/>
    </xf>
    <xf numFmtId="0" fontId="9" fillId="8" borderId="3" xfId="0" applyFont="1" applyFill="1" applyBorder="1" applyAlignment="1">
      <alignment horizontal="center" vertical="center" wrapText="1"/>
    </xf>
    <xf numFmtId="0" fontId="46" fillId="6" borderId="2" xfId="0" applyFont="1" applyFill="1" applyBorder="1" applyAlignment="1">
      <alignment horizontal="center" vertical="center"/>
    </xf>
    <xf numFmtId="0" fontId="46" fillId="6" borderId="4" xfId="0" applyFont="1" applyFill="1" applyBorder="1" applyAlignment="1">
      <alignment horizontal="center" vertical="center"/>
    </xf>
    <xf numFmtId="0" fontId="46" fillId="6" borderId="3" xfId="0" applyFont="1" applyFill="1" applyBorder="1" applyAlignment="1">
      <alignment horizontal="center" vertical="center"/>
    </xf>
    <xf numFmtId="9" fontId="18" fillId="8" borderId="2" xfId="0" applyNumberFormat="1" applyFont="1" applyFill="1" applyBorder="1" applyAlignment="1">
      <alignment horizontal="center" vertical="center" wrapText="1"/>
    </xf>
    <xf numFmtId="9" fontId="18" fillId="8" borderId="4" xfId="0" applyNumberFormat="1" applyFont="1" applyFill="1" applyBorder="1" applyAlignment="1">
      <alignment horizontal="center" vertical="center" wrapText="1"/>
    </xf>
    <xf numFmtId="9" fontId="18" fillId="8" borderId="3" xfId="0" applyNumberFormat="1" applyFont="1" applyFill="1" applyBorder="1" applyAlignment="1">
      <alignment horizontal="center" vertical="center" wrapText="1"/>
    </xf>
    <xf numFmtId="0" fontId="66" fillId="11" borderId="2" xfId="3" applyFont="1" applyFill="1" applyBorder="1" applyAlignment="1" applyProtection="1">
      <alignment horizontal="center" vertical="center" wrapText="1"/>
      <protection locked="0"/>
    </xf>
    <xf numFmtId="0" fontId="66" fillId="11" borderId="4" xfId="3" applyFont="1" applyFill="1" applyBorder="1" applyAlignment="1" applyProtection="1">
      <alignment horizontal="center" vertical="center" wrapText="1"/>
      <protection locked="0"/>
    </xf>
    <xf numFmtId="0" fontId="66" fillId="11" borderId="23" xfId="3" applyFont="1" applyFill="1" applyBorder="1" applyAlignment="1" applyProtection="1">
      <alignment horizontal="center" vertical="center" wrapText="1"/>
      <protection locked="0"/>
    </xf>
    <xf numFmtId="0" fontId="4" fillId="8" borderId="1"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53" fillId="8" borderId="1" xfId="0" applyFont="1" applyFill="1" applyBorder="1" applyAlignment="1" applyProtection="1">
      <alignment horizontal="center" vertical="center" wrapText="1"/>
      <protection locked="0"/>
    </xf>
    <xf numFmtId="0" fontId="52" fillId="8" borderId="2" xfId="3" applyNumberFormat="1" applyFont="1" applyFill="1" applyBorder="1" applyAlignment="1" applyProtection="1">
      <alignment horizontal="center" vertical="center"/>
      <protection locked="0"/>
    </xf>
    <xf numFmtId="0" fontId="52" fillId="8" borderId="3" xfId="3" applyNumberFormat="1" applyFont="1" applyFill="1" applyBorder="1" applyAlignment="1" applyProtection="1">
      <alignment horizontal="center" vertical="center"/>
      <protection locked="0"/>
    </xf>
    <xf numFmtId="0" fontId="46" fillId="6" borderId="24" xfId="0" applyFont="1" applyFill="1" applyBorder="1" applyAlignment="1">
      <alignment horizontal="center" vertical="center"/>
    </xf>
    <xf numFmtId="0" fontId="46" fillId="6" borderId="23" xfId="0" applyFont="1" applyFill="1" applyBorder="1" applyAlignment="1">
      <alignment horizontal="center" vertical="center"/>
    </xf>
    <xf numFmtId="0" fontId="43" fillId="4" borderId="2" xfId="0" applyFont="1" applyFill="1" applyBorder="1" applyAlignment="1">
      <alignment horizontal="center" vertical="center"/>
    </xf>
    <xf numFmtId="0" fontId="43" fillId="4" borderId="4" xfId="0" applyFont="1" applyFill="1" applyBorder="1" applyAlignment="1">
      <alignment horizontal="center" vertical="center"/>
    </xf>
    <xf numFmtId="0" fontId="43" fillId="4" borderId="3" xfId="0" applyFont="1" applyFill="1" applyBorder="1" applyAlignment="1">
      <alignment horizontal="center" vertical="center"/>
    </xf>
    <xf numFmtId="0" fontId="22" fillId="8" borderId="2" xfId="0" applyFont="1" applyFill="1" applyBorder="1" applyAlignment="1" applyProtection="1">
      <alignment horizontal="center" vertical="center"/>
      <protection locked="0"/>
    </xf>
    <xf numFmtId="0" fontId="22" fillId="8" borderId="3" xfId="0" applyFont="1" applyFill="1" applyBorder="1" applyAlignment="1" applyProtection="1">
      <alignment horizontal="center" vertical="center"/>
      <protection locked="0"/>
    </xf>
    <xf numFmtId="0" fontId="0" fillId="8" borderId="2" xfId="0" applyFont="1" applyFill="1" applyBorder="1" applyAlignment="1" applyProtection="1">
      <alignment horizontal="center" vertical="center" wrapText="1"/>
      <protection locked="0"/>
    </xf>
    <xf numFmtId="0" fontId="0" fillId="8" borderId="3" xfId="0" applyFont="1" applyFill="1" applyBorder="1" applyAlignment="1" applyProtection="1">
      <alignment horizontal="center" vertical="center" wrapText="1"/>
      <protection locked="0"/>
    </xf>
    <xf numFmtId="0" fontId="15" fillId="8" borderId="2" xfId="0" applyFont="1" applyFill="1" applyBorder="1" applyAlignment="1" applyProtection="1">
      <alignment horizontal="center" vertical="center"/>
      <protection locked="0"/>
    </xf>
    <xf numFmtId="0" fontId="15" fillId="8" borderId="3" xfId="0" applyFont="1" applyFill="1" applyBorder="1" applyAlignment="1" applyProtection="1">
      <alignment horizontal="center" vertical="center"/>
      <protection locked="0"/>
    </xf>
    <xf numFmtId="0" fontId="48" fillId="6" borderId="24" xfId="0" applyFont="1" applyFill="1" applyBorder="1" applyAlignment="1" applyProtection="1">
      <alignment horizontal="center" vertical="center"/>
      <protection locked="0"/>
    </xf>
    <xf numFmtId="0" fontId="48" fillId="6" borderId="4" xfId="0" applyFont="1" applyFill="1" applyBorder="1" applyAlignment="1" applyProtection="1">
      <alignment horizontal="center" vertical="center"/>
      <protection locked="0"/>
    </xf>
    <xf numFmtId="0" fontId="48" fillId="6" borderId="23" xfId="0" applyFont="1" applyFill="1" applyBorder="1" applyAlignment="1" applyProtection="1">
      <alignment horizontal="center" vertical="center"/>
      <protection locked="0"/>
    </xf>
    <xf numFmtId="0" fontId="32" fillId="8" borderId="2" xfId="0" applyFont="1" applyFill="1" applyBorder="1" applyAlignment="1" applyProtection="1">
      <alignment horizontal="center" vertical="center" wrapText="1"/>
      <protection locked="0"/>
    </xf>
    <xf numFmtId="0" fontId="32" fillId="8" borderId="4" xfId="0" applyFont="1" applyFill="1" applyBorder="1" applyAlignment="1" applyProtection="1">
      <alignment horizontal="center" vertical="center" wrapText="1"/>
      <protection locked="0"/>
    </xf>
    <xf numFmtId="0" fontId="32" fillId="8" borderId="3" xfId="0" applyFont="1" applyFill="1" applyBorder="1" applyAlignment="1" applyProtection="1">
      <alignment horizontal="center" vertical="center" wrapText="1"/>
      <protection locked="0"/>
    </xf>
    <xf numFmtId="0" fontId="52" fillId="8" borderId="5" xfId="3" applyFont="1" applyFill="1" applyBorder="1" applyAlignment="1">
      <alignment horizontal="center" vertical="center" wrapText="1"/>
    </xf>
    <xf numFmtId="0" fontId="52" fillId="8" borderId="6" xfId="3" applyFont="1" applyFill="1" applyBorder="1" applyAlignment="1">
      <alignment horizontal="center" vertical="center" wrapText="1"/>
    </xf>
    <xf numFmtId="0" fontId="52" fillId="8" borderId="14" xfId="3" applyFont="1" applyFill="1" applyBorder="1" applyAlignment="1">
      <alignment horizontal="center" vertical="center" wrapText="1"/>
    </xf>
    <xf numFmtId="0" fontId="52" fillId="8" borderId="15" xfId="3" applyFont="1" applyFill="1" applyBorder="1" applyAlignment="1">
      <alignment horizontal="center" vertical="center" wrapText="1"/>
    </xf>
    <xf numFmtId="0" fontId="52" fillId="8" borderId="11" xfId="3" applyFont="1" applyFill="1" applyBorder="1" applyAlignment="1">
      <alignment horizontal="center" vertical="center" wrapText="1"/>
    </xf>
    <xf numFmtId="0" fontId="52" fillId="8" borderId="13" xfId="3" applyFont="1" applyFill="1" applyBorder="1" applyAlignment="1">
      <alignment horizontal="center" vertical="center" wrapText="1"/>
    </xf>
    <xf numFmtId="0" fontId="6" fillId="8" borderId="2"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51" fillId="8" borderId="2" xfId="0" applyFont="1" applyFill="1" applyBorder="1" applyAlignment="1">
      <alignment horizontal="center" vertical="center" wrapText="1"/>
    </xf>
    <xf numFmtId="0" fontId="51" fillId="8" borderId="4" xfId="0" applyFont="1" applyFill="1" applyBorder="1" applyAlignment="1">
      <alignment horizontal="center" vertical="center" wrapText="1"/>
    </xf>
    <xf numFmtId="0" fontId="51" fillId="8" borderId="3" xfId="0" applyFont="1" applyFill="1" applyBorder="1" applyAlignment="1">
      <alignment horizontal="center" vertical="center" wrapText="1"/>
    </xf>
    <xf numFmtId="0" fontId="21" fillId="8" borderId="1" xfId="0" applyFont="1" applyFill="1" applyBorder="1" applyAlignment="1">
      <alignment horizontal="center" vertical="center" wrapText="1"/>
    </xf>
    <xf numFmtId="0" fontId="36" fillId="8" borderId="2" xfId="0" applyFont="1" applyFill="1" applyBorder="1" applyAlignment="1">
      <alignment horizontal="left" vertical="top" wrapText="1"/>
    </xf>
    <xf numFmtId="0" fontId="36" fillId="8" borderId="3" xfId="0" applyFont="1" applyFill="1" applyBorder="1" applyAlignment="1">
      <alignment horizontal="left" vertical="top" wrapText="1"/>
    </xf>
    <xf numFmtId="0" fontId="9" fillId="8" borderId="2" xfId="0" applyFont="1" applyFill="1" applyBorder="1" applyAlignment="1">
      <alignment horizontal="left" vertical="top" wrapText="1"/>
    </xf>
    <xf numFmtId="0" fontId="26" fillId="8" borderId="2" xfId="0" applyFont="1" applyFill="1" applyBorder="1" applyAlignment="1">
      <alignment horizontal="left" vertical="top" wrapText="1"/>
    </xf>
    <xf numFmtId="0" fontId="26" fillId="8" borderId="3" xfId="0" applyFont="1" applyFill="1" applyBorder="1" applyAlignment="1">
      <alignment horizontal="left" vertical="top" wrapText="1"/>
    </xf>
    <xf numFmtId="0" fontId="36" fillId="8" borderId="2" xfId="0" applyFont="1" applyFill="1" applyBorder="1" applyAlignment="1">
      <alignment horizontal="left" vertical="center" wrapText="1"/>
    </xf>
    <xf numFmtId="0" fontId="36" fillId="8" borderId="3" xfId="0" applyFont="1" applyFill="1" applyBorder="1" applyAlignment="1">
      <alignment horizontal="left" vertical="center" wrapText="1"/>
    </xf>
    <xf numFmtId="0" fontId="23" fillId="8" borderId="2" xfId="0" applyFont="1" applyFill="1" applyBorder="1" applyAlignment="1">
      <alignment horizontal="left" vertical="top" wrapText="1"/>
    </xf>
    <xf numFmtId="0" fontId="23" fillId="8" borderId="3" xfId="0" applyFont="1" applyFill="1" applyBorder="1" applyAlignment="1">
      <alignment horizontal="left" vertical="top" wrapText="1"/>
    </xf>
    <xf numFmtId="0" fontId="52" fillId="8" borderId="2" xfId="3" applyFill="1" applyBorder="1" applyAlignment="1">
      <alignment horizontal="center" vertical="center" wrapText="1"/>
    </xf>
    <xf numFmtId="0" fontId="52" fillId="8" borderId="4" xfId="3" applyFill="1" applyBorder="1" applyAlignment="1">
      <alignment horizontal="center" vertical="center" wrapText="1"/>
    </xf>
    <xf numFmtId="0" fontId="52" fillId="8" borderId="3" xfId="3" applyFill="1" applyBorder="1" applyAlignment="1">
      <alignment horizontal="center" vertical="center" wrapText="1"/>
    </xf>
    <xf numFmtId="0" fontId="46" fillId="6" borderId="2" xfId="0" applyFont="1" applyFill="1" applyBorder="1" applyAlignment="1">
      <alignment horizontal="center" vertical="center" wrapText="1"/>
    </xf>
    <xf numFmtId="0" fontId="46" fillId="6" borderId="4" xfId="0" applyFont="1" applyFill="1" applyBorder="1" applyAlignment="1">
      <alignment horizontal="center" vertical="center" wrapText="1"/>
    </xf>
    <xf numFmtId="0" fontId="46" fillId="6" borderId="3" xfId="0" applyFont="1" applyFill="1" applyBorder="1" applyAlignment="1">
      <alignment horizontal="center" vertical="center" wrapText="1"/>
    </xf>
    <xf numFmtId="0" fontId="51" fillId="6" borderId="2" xfId="0" applyFont="1" applyFill="1" applyBorder="1" applyAlignment="1">
      <alignment horizontal="center" vertical="top"/>
    </xf>
    <xf numFmtId="0" fontId="51" fillId="6" borderId="4" xfId="0" applyFont="1" applyFill="1" applyBorder="1" applyAlignment="1">
      <alignment horizontal="center" vertical="top"/>
    </xf>
    <xf numFmtId="0" fontId="51" fillId="6" borderId="3" xfId="0" applyFont="1" applyFill="1" applyBorder="1" applyAlignment="1">
      <alignment horizontal="center" vertical="top"/>
    </xf>
    <xf numFmtId="0" fontId="51" fillId="6" borderId="2" xfId="0" applyFont="1" applyFill="1" applyBorder="1" applyAlignment="1">
      <alignment horizontal="center" vertical="top" wrapText="1"/>
    </xf>
    <xf numFmtId="0" fontId="51" fillId="6" borderId="4" xfId="0" applyFont="1" applyFill="1" applyBorder="1" applyAlignment="1">
      <alignment horizontal="center" vertical="top" wrapText="1"/>
    </xf>
    <xf numFmtId="0" fontId="51" fillId="6" borderId="3" xfId="0" applyFont="1" applyFill="1" applyBorder="1" applyAlignment="1">
      <alignment horizontal="center" vertical="top" wrapText="1"/>
    </xf>
    <xf numFmtId="0" fontId="51" fillId="6" borderId="1" xfId="0" applyFont="1" applyFill="1" applyBorder="1" applyAlignment="1">
      <alignment horizontal="center" vertical="top" wrapText="1"/>
    </xf>
    <xf numFmtId="0" fontId="47" fillId="7" borderId="2" xfId="0" applyFont="1" applyFill="1" applyBorder="1" applyAlignment="1" applyProtection="1">
      <alignment horizontal="center" vertical="center"/>
      <protection locked="0"/>
    </xf>
    <xf numFmtId="0" fontId="47" fillId="7" borderId="4" xfId="0" applyFont="1" applyFill="1" applyBorder="1" applyAlignment="1" applyProtection="1">
      <alignment horizontal="center" vertical="center"/>
      <protection locked="0"/>
    </xf>
    <xf numFmtId="0" fontId="47" fillId="7" borderId="3" xfId="0" applyFont="1" applyFill="1" applyBorder="1" applyAlignment="1" applyProtection="1">
      <alignment horizontal="center" vertical="center"/>
      <protection locked="0"/>
    </xf>
    <xf numFmtId="0" fontId="36" fillId="8" borderId="9" xfId="0" applyFont="1" applyFill="1" applyBorder="1" applyAlignment="1">
      <alignment horizontal="center" vertical="center" wrapText="1"/>
    </xf>
    <xf numFmtId="0" fontId="36" fillId="8" borderId="8" xfId="0" applyFont="1" applyFill="1" applyBorder="1" applyAlignment="1">
      <alignment horizontal="center" vertical="center" wrapText="1"/>
    </xf>
    <xf numFmtId="0" fontId="28" fillId="8" borderId="2" xfId="0" applyFont="1" applyFill="1" applyBorder="1" applyAlignment="1">
      <alignment horizontal="left" vertical="center" wrapText="1"/>
    </xf>
    <xf numFmtId="0" fontId="28" fillId="8" borderId="3" xfId="0" applyFont="1" applyFill="1" applyBorder="1" applyAlignment="1">
      <alignment horizontal="left" vertical="center" wrapText="1"/>
    </xf>
    <xf numFmtId="0" fontId="9" fillId="8" borderId="3" xfId="0" applyFont="1" applyFill="1" applyBorder="1" applyAlignment="1">
      <alignment horizontal="left" vertical="top" wrapText="1"/>
    </xf>
    <xf numFmtId="0" fontId="31" fillId="8" borderId="2" xfId="0" applyFont="1" applyFill="1" applyBorder="1" applyAlignment="1">
      <alignment horizontal="left" vertical="center"/>
    </xf>
    <xf numFmtId="0" fontId="31" fillId="8" borderId="3" xfId="0" applyFont="1" applyFill="1" applyBorder="1" applyAlignment="1">
      <alignment horizontal="left" vertical="center"/>
    </xf>
    <xf numFmtId="0" fontId="51" fillId="6" borderId="2" xfId="0" applyFont="1" applyFill="1" applyBorder="1" applyAlignment="1">
      <alignment horizontal="center" vertical="center"/>
    </xf>
    <xf numFmtId="0" fontId="51" fillId="6" borderId="4" xfId="0" applyFont="1" applyFill="1" applyBorder="1" applyAlignment="1">
      <alignment horizontal="center" vertical="center"/>
    </xf>
    <xf numFmtId="0" fontId="51" fillId="6" borderId="3" xfId="0" applyFont="1" applyFill="1" applyBorder="1" applyAlignment="1">
      <alignment horizontal="center" vertical="center"/>
    </xf>
    <xf numFmtId="0" fontId="51" fillId="6" borderId="1" xfId="0" applyFont="1" applyFill="1" applyBorder="1" applyAlignment="1">
      <alignment horizontal="center" vertical="center"/>
    </xf>
    <xf numFmtId="0" fontId="23" fillId="8" borderId="2" xfId="0" applyFont="1" applyFill="1" applyBorder="1" applyAlignment="1">
      <alignment horizontal="left" vertical="center" wrapText="1"/>
    </xf>
    <xf numFmtId="0" fontId="23" fillId="8" borderId="3" xfId="0" applyFont="1" applyFill="1" applyBorder="1" applyAlignment="1">
      <alignment horizontal="left" vertical="center" wrapText="1"/>
    </xf>
    <xf numFmtId="0" fontId="26" fillId="8" borderId="2" xfId="0" applyFont="1" applyFill="1" applyBorder="1" applyAlignment="1">
      <alignment horizontal="left" vertical="center"/>
    </xf>
    <xf numFmtId="0" fontId="26" fillId="8" borderId="3" xfId="0" applyFont="1" applyFill="1" applyBorder="1" applyAlignment="1">
      <alignment horizontal="left" vertical="center"/>
    </xf>
    <xf numFmtId="0" fontId="7" fillId="8" borderId="2" xfId="0" applyFont="1" applyFill="1" applyBorder="1" applyAlignment="1">
      <alignment horizontal="left" vertical="top" wrapText="1"/>
    </xf>
    <xf numFmtId="0" fontId="27" fillId="8" borderId="3" xfId="0" applyFont="1" applyFill="1" applyBorder="1" applyAlignment="1">
      <alignment horizontal="left" vertical="top" wrapText="1"/>
    </xf>
    <xf numFmtId="0" fontId="30" fillId="8" borderId="2" xfId="0" applyFont="1" applyFill="1" applyBorder="1" applyAlignment="1">
      <alignment horizontal="left" vertical="top" wrapText="1"/>
    </xf>
    <xf numFmtId="0" fontId="30" fillId="8" borderId="3" xfId="0" applyFont="1" applyFill="1" applyBorder="1" applyAlignment="1">
      <alignment horizontal="left" vertical="top" wrapText="1"/>
    </xf>
    <xf numFmtId="0" fontId="18" fillId="8" borderId="2" xfId="0" applyFont="1" applyFill="1" applyBorder="1" applyAlignment="1">
      <alignment horizontal="center" vertical="center" wrapText="1"/>
    </xf>
    <xf numFmtId="0" fontId="18" fillId="8" borderId="4" xfId="0" applyFont="1" applyFill="1" applyBorder="1" applyAlignment="1">
      <alignment horizontal="center" vertical="center" wrapText="1"/>
    </xf>
    <xf numFmtId="0" fontId="18" fillId="8" borderId="3" xfId="0" applyFont="1" applyFill="1" applyBorder="1" applyAlignment="1">
      <alignment horizontal="center" vertical="center" wrapText="1"/>
    </xf>
    <xf numFmtId="0" fontId="51" fillId="8" borderId="2" xfId="0" applyFont="1" applyFill="1" applyBorder="1" applyAlignment="1">
      <alignment horizontal="left" vertical="center" wrapText="1"/>
    </xf>
    <xf numFmtId="0" fontId="51" fillId="8" borderId="4" xfId="0" applyFont="1" applyFill="1" applyBorder="1" applyAlignment="1">
      <alignment horizontal="left" vertical="center" wrapText="1"/>
    </xf>
    <xf numFmtId="0" fontId="51" fillId="8" borderId="3" xfId="0" applyFont="1" applyFill="1" applyBorder="1" applyAlignment="1">
      <alignment horizontal="left" vertical="center" wrapText="1"/>
    </xf>
    <xf numFmtId="9" fontId="51" fillId="8" borderId="2" xfId="0" applyNumberFormat="1" applyFont="1" applyFill="1" applyBorder="1" applyAlignment="1">
      <alignment horizontal="center" vertical="center" wrapText="1"/>
    </xf>
    <xf numFmtId="9" fontId="51" fillId="8" borderId="4" xfId="0" applyNumberFormat="1" applyFont="1" applyFill="1" applyBorder="1" applyAlignment="1">
      <alignment horizontal="center" vertical="center" wrapText="1"/>
    </xf>
    <xf numFmtId="9" fontId="51" fillId="8" borderId="3" xfId="0" applyNumberFormat="1" applyFont="1" applyFill="1" applyBorder="1" applyAlignment="1">
      <alignment horizontal="center" vertical="center" wrapText="1"/>
    </xf>
    <xf numFmtId="0" fontId="2" fillId="8" borderId="5"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8" borderId="14" xfId="0" applyFont="1" applyFill="1" applyBorder="1" applyAlignment="1">
      <alignment horizontal="center" vertical="center" wrapText="1"/>
    </xf>
    <xf numFmtId="0" fontId="2" fillId="8" borderId="15"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2" fillId="8" borderId="13" xfId="0" applyFont="1" applyFill="1" applyBorder="1" applyAlignment="1">
      <alignment horizontal="center" vertical="center" wrapText="1"/>
    </xf>
    <xf numFmtId="0" fontId="44" fillId="6" borderId="2" xfId="0" applyFont="1" applyFill="1" applyBorder="1" applyAlignment="1">
      <alignment horizontal="center" vertical="center" wrapText="1"/>
    </xf>
    <xf numFmtId="0" fontId="44" fillId="6" borderId="3"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17" fillId="8" borderId="2" xfId="0" applyFont="1" applyFill="1" applyBorder="1" applyAlignment="1">
      <alignment horizontal="left" vertical="top" wrapText="1"/>
    </xf>
    <xf numFmtId="0" fontId="17" fillId="8" borderId="3" xfId="0" applyFont="1" applyFill="1" applyBorder="1" applyAlignment="1">
      <alignment horizontal="left" vertical="top" wrapText="1"/>
    </xf>
    <xf numFmtId="0" fontId="19" fillId="8" borderId="2" xfId="0" applyFont="1" applyFill="1" applyBorder="1" applyAlignment="1">
      <alignment horizontal="left" vertical="center" wrapText="1"/>
    </xf>
    <xf numFmtId="0" fontId="19" fillId="8" borderId="3" xfId="0" applyFont="1" applyFill="1" applyBorder="1" applyAlignment="1">
      <alignment horizontal="left" vertical="center" wrapText="1"/>
    </xf>
    <xf numFmtId="0" fontId="9" fillId="8" borderId="2" xfId="0" applyFont="1" applyFill="1" applyBorder="1" applyAlignment="1">
      <alignment horizontal="left" vertical="center" wrapText="1"/>
    </xf>
    <xf numFmtId="0" fontId="9" fillId="8" borderId="3" xfId="0" applyFont="1" applyFill="1" applyBorder="1" applyAlignment="1">
      <alignment horizontal="left" vertical="center" wrapText="1"/>
    </xf>
    <xf numFmtId="0" fontId="29" fillId="8" borderId="2" xfId="0" applyFont="1" applyFill="1" applyBorder="1" applyAlignment="1">
      <alignment horizontal="left" vertical="center" wrapText="1"/>
    </xf>
    <xf numFmtId="0" fontId="29" fillId="8" borderId="3" xfId="0" applyFont="1" applyFill="1" applyBorder="1" applyAlignment="1">
      <alignment horizontal="left" vertical="center" wrapText="1"/>
    </xf>
    <xf numFmtId="0" fontId="29" fillId="8" borderId="2" xfId="0" applyFont="1" applyFill="1" applyBorder="1" applyAlignment="1">
      <alignment horizontal="left" vertical="top" wrapText="1"/>
    </xf>
    <xf numFmtId="0" fontId="29" fillId="8" borderId="3" xfId="0" applyFont="1" applyFill="1" applyBorder="1" applyAlignment="1">
      <alignment horizontal="left" vertical="top" wrapText="1"/>
    </xf>
    <xf numFmtId="0" fontId="36" fillId="8" borderId="5" xfId="0" applyFont="1" applyFill="1" applyBorder="1" applyAlignment="1">
      <alignment horizontal="left" vertical="center" wrapText="1"/>
    </xf>
    <xf numFmtId="0" fontId="36" fillId="8" borderId="6" xfId="0" applyFont="1" applyFill="1" applyBorder="1" applyAlignment="1">
      <alignment horizontal="left" vertical="center" wrapText="1"/>
    </xf>
    <xf numFmtId="0" fontId="36" fillId="8" borderId="11" xfId="0" applyFont="1" applyFill="1" applyBorder="1" applyAlignment="1">
      <alignment horizontal="left" vertical="center" wrapText="1"/>
    </xf>
    <xf numFmtId="0" fontId="36" fillId="8" borderId="13" xfId="0" applyFont="1" applyFill="1" applyBorder="1" applyAlignment="1">
      <alignment horizontal="left" vertical="center" wrapText="1"/>
    </xf>
    <xf numFmtId="0" fontId="68" fillId="10" borderId="25" xfId="0" applyFont="1" applyFill="1" applyBorder="1" applyAlignment="1">
      <alignment horizontal="center" vertical="center"/>
    </xf>
    <xf numFmtId="0" fontId="68" fillId="10" borderId="26" xfId="0" applyFont="1" applyFill="1" applyBorder="1" applyAlignment="1">
      <alignment horizontal="center" vertical="center"/>
    </xf>
    <xf numFmtId="0" fontId="68" fillId="10" borderId="27" xfId="0" applyFont="1" applyFill="1" applyBorder="1" applyAlignment="1">
      <alignment horizontal="center" vertical="center"/>
    </xf>
    <xf numFmtId="0" fontId="68" fillId="10" borderId="18" xfId="0" applyFont="1" applyFill="1" applyBorder="1" applyAlignment="1">
      <alignment horizontal="center" vertical="center"/>
    </xf>
    <xf numFmtId="0" fontId="68" fillId="10" borderId="19" xfId="0" applyFont="1" applyFill="1" applyBorder="1" applyAlignment="1">
      <alignment horizontal="center" vertical="center"/>
    </xf>
    <xf numFmtId="0" fontId="68" fillId="10" borderId="20" xfId="0" applyFont="1" applyFill="1" applyBorder="1" applyAlignment="1">
      <alignment horizontal="center" vertical="center"/>
    </xf>
    <xf numFmtId="0" fontId="50" fillId="8" borderId="2" xfId="0" applyFont="1" applyFill="1" applyBorder="1" applyAlignment="1">
      <alignment horizontal="left" vertical="top" wrapText="1"/>
    </xf>
    <xf numFmtId="0" fontId="50" fillId="8" borderId="3" xfId="0" applyFont="1" applyFill="1" applyBorder="1" applyAlignment="1">
      <alignment horizontal="left" vertical="top" wrapText="1"/>
    </xf>
    <xf numFmtId="0" fontId="9" fillId="8" borderId="2" xfId="0" applyFont="1" applyFill="1" applyBorder="1" applyAlignment="1">
      <alignment vertical="center" wrapText="1"/>
    </xf>
    <xf numFmtId="0" fontId="9" fillId="8" borderId="3" xfId="0" applyFont="1" applyFill="1" applyBorder="1" applyAlignment="1">
      <alignment vertical="center" wrapText="1"/>
    </xf>
    <xf numFmtId="0" fontId="50" fillId="8" borderId="2" xfId="0" applyFont="1" applyFill="1" applyBorder="1" applyAlignment="1">
      <alignment horizontal="left" vertical="center" wrapText="1"/>
    </xf>
    <xf numFmtId="0" fontId="50" fillId="8" borderId="3" xfId="0" applyFont="1" applyFill="1" applyBorder="1" applyAlignment="1">
      <alignment horizontal="left" vertical="center" wrapText="1"/>
    </xf>
    <xf numFmtId="0" fontId="43" fillId="8" borderId="2" xfId="0" applyFont="1" applyFill="1" applyBorder="1" applyAlignment="1">
      <alignment horizontal="left" vertical="center"/>
    </xf>
    <xf numFmtId="0" fontId="43" fillId="8" borderId="4" xfId="0" applyFont="1" applyFill="1" applyBorder="1" applyAlignment="1">
      <alignment horizontal="left" vertical="center"/>
    </xf>
    <xf numFmtId="0" fontId="43" fillId="8" borderId="3" xfId="0" applyFont="1" applyFill="1" applyBorder="1" applyAlignment="1">
      <alignment horizontal="left" vertical="center"/>
    </xf>
    <xf numFmtId="0" fontId="52" fillId="10" borderId="2" xfId="3" applyFill="1" applyBorder="1" applyAlignment="1">
      <alignment horizontal="center" vertical="center"/>
    </xf>
    <xf numFmtId="0" fontId="52" fillId="10" borderId="4" xfId="3" applyFill="1" applyBorder="1" applyAlignment="1">
      <alignment horizontal="center" vertical="center"/>
    </xf>
    <xf numFmtId="0" fontId="52" fillId="10" borderId="3" xfId="3" applyFill="1" applyBorder="1" applyAlignment="1">
      <alignment horizontal="center" vertical="center"/>
    </xf>
    <xf numFmtId="0" fontId="34" fillId="8" borderId="2" xfId="0" applyFont="1" applyFill="1" applyBorder="1" applyAlignment="1">
      <alignment horizontal="left" vertical="center" wrapText="1"/>
    </xf>
    <xf numFmtId="0" fontId="34" fillId="8" borderId="3" xfId="0" applyFont="1" applyFill="1" applyBorder="1" applyAlignment="1">
      <alignment horizontal="left" vertical="center" wrapText="1"/>
    </xf>
    <xf numFmtId="0" fontId="39" fillId="5" borderId="29" xfId="0" applyFont="1" applyFill="1" applyBorder="1" applyAlignment="1">
      <alignment horizontal="center" vertical="center"/>
    </xf>
    <xf numFmtId="0" fontId="39" fillId="5" borderId="26" xfId="0" applyFont="1" applyFill="1" applyBorder="1" applyAlignment="1">
      <alignment horizontal="center" vertical="center"/>
    </xf>
    <xf numFmtId="0" fontId="39" fillId="5" borderId="30" xfId="0" applyFont="1" applyFill="1" applyBorder="1" applyAlignment="1">
      <alignment horizontal="center" vertical="center"/>
    </xf>
    <xf numFmtId="0" fontId="39" fillId="5" borderId="11" xfId="0" applyFont="1" applyFill="1" applyBorder="1" applyAlignment="1">
      <alignment horizontal="center" vertical="center"/>
    </xf>
    <xf numFmtId="0" fontId="39" fillId="5" borderId="12" xfId="0" applyFont="1" applyFill="1" applyBorder="1" applyAlignment="1">
      <alignment horizontal="center" vertical="center"/>
    </xf>
    <xf numFmtId="0" fontId="39" fillId="5" borderId="13" xfId="0" applyFont="1" applyFill="1" applyBorder="1" applyAlignment="1">
      <alignment horizontal="center" vertical="center"/>
    </xf>
    <xf numFmtId="0" fontId="36" fillId="8" borderId="2" xfId="0" applyFont="1" applyFill="1" applyBorder="1" applyAlignment="1">
      <alignment horizontal="left" vertical="center"/>
    </xf>
    <xf numFmtId="0" fontId="36" fillId="8" borderId="3" xfId="0" applyFont="1" applyFill="1" applyBorder="1" applyAlignment="1">
      <alignment horizontal="left" vertical="center"/>
    </xf>
    <xf numFmtId="0" fontId="44" fillId="4" borderId="2" xfId="0" applyFont="1" applyFill="1" applyBorder="1" applyAlignment="1">
      <alignment horizontal="center" vertical="top" wrapText="1"/>
    </xf>
    <xf numFmtId="0" fontId="44" fillId="4" borderId="3" xfId="0" applyFont="1" applyFill="1" applyBorder="1" applyAlignment="1">
      <alignment horizontal="center" vertical="top" wrapText="1"/>
    </xf>
    <xf numFmtId="0" fontId="44" fillId="4" borderId="2" xfId="0" applyFont="1" applyFill="1" applyBorder="1" applyAlignment="1">
      <alignment horizontal="center" vertical="center"/>
    </xf>
    <xf numFmtId="0" fontId="44" fillId="4" borderId="3" xfId="0" applyFont="1" applyFill="1" applyBorder="1" applyAlignment="1">
      <alignment horizontal="center" vertical="center"/>
    </xf>
    <xf numFmtId="0" fontId="17" fillId="8" borderId="2" xfId="0" applyFont="1" applyFill="1" applyBorder="1" applyAlignment="1">
      <alignment horizontal="left" vertical="center" wrapText="1"/>
    </xf>
    <xf numFmtId="0" fontId="17" fillId="8" borderId="3" xfId="0" applyFont="1" applyFill="1" applyBorder="1" applyAlignment="1">
      <alignment horizontal="left" vertical="center" wrapText="1"/>
    </xf>
    <xf numFmtId="0" fontId="31" fillId="8" borderId="2" xfId="0" applyFont="1" applyFill="1" applyBorder="1" applyAlignment="1">
      <alignment horizontal="left" vertical="top" wrapText="1"/>
    </xf>
    <xf numFmtId="0" fontId="31" fillId="8" borderId="3" xfId="0" applyFont="1" applyFill="1" applyBorder="1" applyAlignment="1">
      <alignment horizontal="left" vertical="top" wrapText="1"/>
    </xf>
    <xf numFmtId="0" fontId="41" fillId="4" borderId="2"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3" xfId="0" applyFont="1" applyFill="1" applyBorder="1" applyAlignment="1">
      <alignment horizontal="center" vertical="center"/>
    </xf>
    <xf numFmtId="0" fontId="49" fillId="8" borderId="2" xfId="0" applyFont="1" applyFill="1" applyBorder="1" applyAlignment="1">
      <alignment horizontal="left" vertical="top"/>
    </xf>
    <xf numFmtId="0" fontId="49" fillId="8" borderId="4" xfId="0" applyFont="1" applyFill="1" applyBorder="1" applyAlignment="1">
      <alignment horizontal="left" vertical="top"/>
    </xf>
    <xf numFmtId="0" fontId="49" fillId="8" borderId="3" xfId="0" applyFont="1" applyFill="1" applyBorder="1" applyAlignment="1">
      <alignment horizontal="left" vertical="top"/>
    </xf>
    <xf numFmtId="0" fontId="25" fillId="8" borderId="2" xfId="0" applyFont="1" applyFill="1" applyBorder="1" applyAlignment="1">
      <alignment horizontal="left" vertical="top" wrapText="1"/>
    </xf>
    <xf numFmtId="0" fontId="25" fillId="8" borderId="3" xfId="0" applyFont="1" applyFill="1" applyBorder="1" applyAlignment="1">
      <alignment horizontal="left" vertical="top" wrapText="1"/>
    </xf>
    <xf numFmtId="0" fontId="2" fillId="8" borderId="43" xfId="0" applyFont="1" applyFill="1" applyBorder="1" applyAlignment="1">
      <alignment horizontal="center" vertical="center" wrapText="1"/>
    </xf>
    <xf numFmtId="0" fontId="2" fillId="8" borderId="44"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2" fillId="8" borderId="8" xfId="0" applyFont="1" applyFill="1" applyBorder="1" applyAlignment="1">
      <alignment horizontal="center" vertical="center" wrapText="1"/>
    </xf>
    <xf numFmtId="9" fontId="5" fillId="8" borderId="9" xfId="0" applyNumberFormat="1" applyFont="1" applyFill="1" applyBorder="1" applyAlignment="1">
      <alignment horizontal="center" vertical="center" wrapText="1"/>
    </xf>
    <xf numFmtId="9" fontId="5" fillId="8" borderId="10" xfId="0" applyNumberFormat="1" applyFont="1" applyFill="1" applyBorder="1" applyAlignment="1">
      <alignment horizontal="center" vertical="center" wrapText="1"/>
    </xf>
    <xf numFmtId="9" fontId="5" fillId="8" borderId="8" xfId="0" applyNumberFormat="1" applyFont="1" applyFill="1" applyBorder="1" applyAlignment="1">
      <alignment horizontal="center" vertical="center" wrapText="1"/>
    </xf>
    <xf numFmtId="0" fontId="63" fillId="2" borderId="2" xfId="0" applyFont="1" applyFill="1" applyBorder="1" applyAlignment="1">
      <alignment horizontal="center" vertical="center" wrapText="1"/>
    </xf>
    <xf numFmtId="0" fontId="63" fillId="2" borderId="4" xfId="0" applyFont="1" applyFill="1" applyBorder="1" applyAlignment="1">
      <alignment horizontal="center" vertical="center" wrapText="1"/>
    </xf>
    <xf numFmtId="0" fontId="63" fillId="2" borderId="3" xfId="0" applyFont="1" applyFill="1" applyBorder="1" applyAlignment="1">
      <alignment horizontal="center" vertical="center" wrapText="1"/>
    </xf>
    <xf numFmtId="0" fontId="52" fillId="8" borderId="2" xfId="3" applyFont="1" applyFill="1" applyBorder="1" applyAlignment="1">
      <alignment horizontal="center" vertical="center" wrapText="1"/>
    </xf>
    <xf numFmtId="0" fontId="52" fillId="8" borderId="4" xfId="3" applyFont="1" applyFill="1" applyBorder="1" applyAlignment="1">
      <alignment horizontal="center" vertical="center" wrapText="1"/>
    </xf>
    <xf numFmtId="0" fontId="52" fillId="8" borderId="3" xfId="3" applyFont="1" applyFill="1" applyBorder="1" applyAlignment="1">
      <alignment horizontal="center" vertical="center" wrapText="1"/>
    </xf>
    <xf numFmtId="0" fontId="10" fillId="8" borderId="2"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10" fillId="8" borderId="3" xfId="0" applyFont="1" applyFill="1" applyBorder="1" applyAlignment="1">
      <alignment horizontal="center" vertical="center" wrapText="1"/>
    </xf>
    <xf numFmtId="0" fontId="46" fillId="6" borderId="1" xfId="0" applyFont="1" applyFill="1" applyBorder="1" applyAlignment="1">
      <alignment horizontal="center" vertical="center"/>
    </xf>
    <xf numFmtId="0" fontId="9" fillId="8" borderId="1" xfId="0" applyFont="1" applyFill="1" applyBorder="1" applyAlignment="1">
      <alignment horizontal="center" vertical="center" wrapText="1"/>
    </xf>
    <xf numFmtId="0" fontId="46" fillId="6" borderId="11" xfId="0" applyFont="1" applyFill="1" applyBorder="1" applyAlignment="1">
      <alignment horizontal="center" vertical="center"/>
    </xf>
    <xf numFmtId="0" fontId="46" fillId="6" borderId="12" xfId="0" applyFont="1" applyFill="1" applyBorder="1" applyAlignment="1">
      <alignment horizontal="center" vertical="center"/>
    </xf>
    <xf numFmtId="0" fontId="46" fillId="6" borderId="13" xfId="0" applyFont="1" applyFill="1" applyBorder="1" applyAlignment="1">
      <alignment horizontal="center" vertical="center"/>
    </xf>
    <xf numFmtId="0" fontId="4" fillId="8" borderId="9"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4" fillId="8" borderId="33" xfId="0" applyFont="1" applyFill="1" applyBorder="1" applyAlignment="1">
      <alignment horizontal="center" vertical="center" wrapText="1"/>
    </xf>
    <xf numFmtId="0" fontId="4" fillId="8" borderId="36" xfId="0" applyFont="1" applyFill="1" applyBorder="1" applyAlignment="1">
      <alignment horizontal="center" vertical="center" wrapText="1"/>
    </xf>
    <xf numFmtId="0" fontId="4" fillId="8" borderId="32" xfId="0" applyFont="1" applyFill="1" applyBorder="1" applyAlignment="1">
      <alignment horizontal="center" vertical="center" wrapText="1"/>
    </xf>
    <xf numFmtId="0" fontId="4" fillId="8" borderId="37" xfId="0" applyFont="1" applyFill="1" applyBorder="1" applyAlignment="1">
      <alignment horizontal="center" vertical="center" wrapText="1"/>
    </xf>
    <xf numFmtId="0" fontId="4" fillId="8" borderId="34" xfId="0" applyFont="1" applyFill="1" applyBorder="1" applyAlignment="1">
      <alignment horizontal="center" vertical="center" wrapText="1"/>
    </xf>
    <xf numFmtId="0" fontId="4" fillId="8" borderId="38" xfId="0" applyFont="1" applyFill="1" applyBorder="1" applyAlignment="1">
      <alignment horizontal="center" vertical="center" wrapText="1"/>
    </xf>
    <xf numFmtId="9" fontId="57" fillId="8" borderId="35" xfId="0" applyNumberFormat="1" applyFont="1" applyFill="1" applyBorder="1" applyAlignment="1">
      <alignment horizontal="center" vertical="center"/>
    </xf>
    <xf numFmtId="9" fontId="57" fillId="8" borderId="42" xfId="0" applyNumberFormat="1" applyFont="1" applyFill="1" applyBorder="1" applyAlignment="1">
      <alignment horizontal="center" vertical="center"/>
    </xf>
    <xf numFmtId="0" fontId="48" fillId="2" borderId="2" xfId="0" applyFont="1" applyFill="1" applyBorder="1" applyAlignment="1">
      <alignment horizontal="center" vertical="center"/>
    </xf>
    <xf numFmtId="0" fontId="48" fillId="2" borderId="3" xfId="0" applyFont="1" applyFill="1" applyBorder="1" applyAlignment="1">
      <alignment horizontal="center" vertical="center"/>
    </xf>
    <xf numFmtId="0" fontId="53" fillId="8" borderId="1" xfId="0" applyFont="1" applyFill="1" applyBorder="1" applyAlignment="1" applyProtection="1">
      <alignment horizontal="center" vertical="center"/>
      <protection locked="0"/>
    </xf>
    <xf numFmtId="0" fontId="43" fillId="14" borderId="26" xfId="0" applyFont="1" applyFill="1" applyBorder="1" applyAlignment="1">
      <alignment horizontal="center" vertical="center" wrapText="1"/>
    </xf>
    <xf numFmtId="0" fontId="43" fillId="14" borderId="0" xfId="0" applyFont="1" applyFill="1" applyBorder="1" applyAlignment="1">
      <alignment horizontal="center" vertical="center" wrapText="1"/>
    </xf>
    <xf numFmtId="0" fontId="43" fillId="14" borderId="19" xfId="0" applyFont="1" applyFill="1" applyBorder="1" applyAlignment="1">
      <alignment horizontal="center" vertical="center" wrapText="1"/>
    </xf>
    <xf numFmtId="0" fontId="12" fillId="8" borderId="9"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8" xfId="0" applyBorder="1" applyAlignment="1">
      <alignment horizontal="center" vertical="center" wrapText="1"/>
    </xf>
    <xf numFmtId="0" fontId="2" fillId="8" borderId="43" xfId="0" applyNumberFormat="1" applyFont="1" applyFill="1" applyBorder="1" applyAlignment="1">
      <alignment horizontal="center" vertical="center" wrapText="1"/>
    </xf>
    <xf numFmtId="0" fontId="2" fillId="8" borderId="44" xfId="0" applyNumberFormat="1" applyFont="1" applyFill="1" applyBorder="1" applyAlignment="1">
      <alignment horizontal="center" vertical="center" wrapText="1"/>
    </xf>
    <xf numFmtId="9" fontId="2" fillId="8" borderId="46" xfId="1" applyFont="1" applyFill="1" applyBorder="1" applyAlignment="1">
      <alignment horizontal="center" vertical="center" wrapText="1"/>
    </xf>
    <xf numFmtId="9" fontId="2" fillId="8" borderId="49" xfId="1" applyFont="1" applyFill="1" applyBorder="1" applyAlignment="1">
      <alignment horizontal="center" vertical="center" wrapText="1"/>
    </xf>
    <xf numFmtId="0" fontId="52" fillId="8" borderId="47" xfId="3" applyFont="1" applyFill="1" applyBorder="1" applyAlignment="1">
      <alignment horizontal="center" vertical="center" wrapText="1"/>
    </xf>
    <xf numFmtId="0" fontId="52" fillId="8" borderId="50" xfId="3" applyFont="1" applyFill="1" applyBorder="1" applyAlignment="1">
      <alignment horizontal="center" vertical="center" wrapText="1"/>
    </xf>
    <xf numFmtId="0" fontId="64" fillId="12" borderId="24" xfId="0" applyFont="1" applyFill="1" applyBorder="1" applyAlignment="1" applyProtection="1">
      <alignment horizontal="center" vertical="center"/>
      <protection locked="0"/>
    </xf>
    <xf numFmtId="0" fontId="64" fillId="12" borderId="3" xfId="0" applyFont="1" applyFill="1" applyBorder="1" applyAlignment="1" applyProtection="1">
      <alignment horizontal="center" vertical="center"/>
      <protection locked="0"/>
    </xf>
    <xf numFmtId="0" fontId="65" fillId="12" borderId="3" xfId="0" applyFont="1" applyFill="1" applyBorder="1" applyAlignment="1" applyProtection="1">
      <alignment horizontal="center" vertical="center"/>
      <protection locked="0"/>
    </xf>
    <xf numFmtId="0" fontId="0" fillId="8" borderId="2" xfId="0" applyFont="1" applyFill="1" applyBorder="1" applyAlignment="1">
      <alignment horizontal="center" vertical="center" wrapText="1"/>
    </xf>
    <xf numFmtId="0" fontId="0" fillId="8" borderId="3" xfId="0" applyFont="1" applyFill="1" applyBorder="1" applyAlignment="1">
      <alignment horizontal="center" vertical="center" wrapText="1"/>
    </xf>
    <xf numFmtId="0" fontId="44" fillId="9" borderId="2" xfId="0" applyFont="1" applyFill="1" applyBorder="1" applyAlignment="1">
      <alignment horizontal="center" vertical="center" wrapText="1"/>
    </xf>
    <xf numFmtId="0" fontId="44" fillId="9" borderId="4" xfId="0" applyFont="1" applyFill="1" applyBorder="1" applyAlignment="1">
      <alignment horizontal="center" vertical="center" wrapText="1"/>
    </xf>
    <xf numFmtId="0" fontId="44" fillId="9" borderId="3" xfId="0" applyFont="1" applyFill="1" applyBorder="1" applyAlignment="1">
      <alignment horizontal="center" vertical="center" wrapText="1"/>
    </xf>
    <xf numFmtId="0" fontId="41" fillId="5" borderId="2" xfId="0" applyFont="1" applyFill="1" applyBorder="1" applyAlignment="1">
      <alignment horizontal="center" vertical="center"/>
    </xf>
    <xf numFmtId="0" fontId="41" fillId="5" borderId="4" xfId="0" applyFont="1" applyFill="1" applyBorder="1" applyAlignment="1">
      <alignment horizontal="center" vertical="center"/>
    </xf>
    <xf numFmtId="0" fontId="41" fillId="5" borderId="3" xfId="0" applyFont="1" applyFill="1" applyBorder="1" applyAlignment="1">
      <alignment horizontal="center" vertical="center"/>
    </xf>
    <xf numFmtId="0" fontId="7" fillId="8" borderId="11" xfId="0" applyFont="1" applyFill="1" applyBorder="1" applyAlignment="1">
      <alignment horizontal="left" vertical="center" wrapText="1"/>
    </xf>
    <xf numFmtId="0" fontId="11" fillId="8" borderId="12" xfId="0" applyFont="1" applyFill="1" applyBorder="1" applyAlignment="1">
      <alignment horizontal="left" vertical="center" wrapText="1"/>
    </xf>
    <xf numFmtId="0" fontId="11" fillId="8" borderId="13" xfId="0" applyFont="1" applyFill="1" applyBorder="1" applyAlignment="1">
      <alignment horizontal="left" vertical="center" wrapText="1"/>
    </xf>
    <xf numFmtId="0" fontId="48" fillId="6" borderId="2" xfId="0" applyFont="1" applyFill="1" applyBorder="1" applyAlignment="1">
      <alignment horizontal="center" vertical="center"/>
    </xf>
    <xf numFmtId="0" fontId="48" fillId="6" borderId="4" xfId="0" applyFont="1" applyFill="1" applyBorder="1" applyAlignment="1">
      <alignment horizontal="center" vertical="center"/>
    </xf>
    <xf numFmtId="0" fontId="48" fillId="6" borderId="3" xfId="0" applyFont="1" applyFill="1" applyBorder="1" applyAlignment="1">
      <alignment horizontal="center" vertical="center"/>
    </xf>
    <xf numFmtId="0" fontId="16" fillId="8" borderId="2" xfId="0" applyFont="1" applyFill="1" applyBorder="1" applyAlignment="1" applyProtection="1">
      <alignment horizontal="center" vertical="center" wrapText="1"/>
      <protection locked="0"/>
    </xf>
    <xf numFmtId="0" fontId="16" fillId="8" borderId="3" xfId="0" applyFont="1" applyFill="1" applyBorder="1" applyAlignment="1" applyProtection="1">
      <alignment horizontal="center" vertical="center" wrapText="1"/>
      <protection locked="0"/>
    </xf>
    <xf numFmtId="0" fontId="43" fillId="5" borderId="11" xfId="0" applyFont="1" applyFill="1" applyBorder="1" applyAlignment="1">
      <alignment horizontal="center" vertical="center"/>
    </xf>
    <xf numFmtId="0" fontId="43" fillId="5" borderId="12" xfId="0" applyFont="1" applyFill="1" applyBorder="1" applyAlignment="1">
      <alignment horizontal="center" vertical="center"/>
    </xf>
    <xf numFmtId="0" fontId="43" fillId="5" borderId="13" xfId="0" applyFont="1" applyFill="1" applyBorder="1" applyAlignment="1">
      <alignment horizontal="center" vertical="center"/>
    </xf>
    <xf numFmtId="0" fontId="42" fillId="8" borderId="2" xfId="0" applyFont="1" applyFill="1" applyBorder="1" applyAlignment="1">
      <alignment horizontal="center" vertical="center"/>
    </xf>
    <xf numFmtId="0" fontId="42" fillId="8" borderId="4" xfId="0" applyFont="1" applyFill="1" applyBorder="1" applyAlignment="1">
      <alignment horizontal="center" vertical="center"/>
    </xf>
    <xf numFmtId="0" fontId="42" fillId="8" borderId="3" xfId="0" applyFont="1" applyFill="1" applyBorder="1" applyAlignment="1">
      <alignment horizontal="center" vertical="center"/>
    </xf>
    <xf numFmtId="0" fontId="11" fillId="8" borderId="1" xfId="0" applyFont="1" applyFill="1" applyBorder="1" applyAlignment="1">
      <alignment horizontal="center" vertical="center"/>
    </xf>
    <xf numFmtId="0" fontId="51" fillId="8" borderId="1" xfId="0" applyFont="1" applyFill="1" applyBorder="1" applyAlignment="1">
      <alignment horizontal="center" vertical="center"/>
    </xf>
    <xf numFmtId="0" fontId="7" fillId="8" borderId="14" xfId="0" applyFont="1" applyFill="1" applyBorder="1" applyAlignment="1">
      <alignment horizontal="left" vertical="center" wrapText="1"/>
    </xf>
    <xf numFmtId="0" fontId="11" fillId="8" borderId="0" xfId="0" applyFont="1" applyFill="1" applyBorder="1" applyAlignment="1">
      <alignment horizontal="left" vertical="center" wrapText="1"/>
    </xf>
    <xf numFmtId="0" fontId="11" fillId="8" borderId="15" xfId="0" applyFont="1" applyFill="1" applyBorder="1" applyAlignment="1">
      <alignment horizontal="left" vertical="center" wrapText="1"/>
    </xf>
    <xf numFmtId="0" fontId="14" fillId="8" borderId="2"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55" fillId="8" borderId="2" xfId="3" applyFont="1" applyFill="1" applyBorder="1" applyAlignment="1">
      <alignment horizontal="center" vertical="center" wrapText="1"/>
    </xf>
    <xf numFmtId="0" fontId="55" fillId="8" borderId="3" xfId="3" applyFont="1" applyFill="1" applyBorder="1" applyAlignment="1">
      <alignment horizontal="center" vertical="center" wrapText="1"/>
    </xf>
    <xf numFmtId="0" fontId="7" fillId="8" borderId="0" xfId="0" applyFont="1" applyFill="1" applyBorder="1" applyAlignment="1">
      <alignment horizontal="left" vertical="center" wrapText="1"/>
    </xf>
    <xf numFmtId="0" fontId="7" fillId="8" borderId="15" xfId="0" applyFont="1" applyFill="1" applyBorder="1" applyAlignment="1">
      <alignment horizontal="left" vertical="center" wrapText="1"/>
    </xf>
    <xf numFmtId="0" fontId="7" fillId="8" borderId="14" xfId="0" applyFont="1" applyFill="1" applyBorder="1" applyAlignment="1">
      <alignment horizontal="left" vertical="center"/>
    </xf>
    <xf numFmtId="0" fontId="7" fillId="8" borderId="0" xfId="0" applyFont="1" applyFill="1" applyBorder="1" applyAlignment="1">
      <alignment horizontal="left" vertical="center"/>
    </xf>
    <xf numFmtId="0" fontId="7" fillId="8" borderId="15" xfId="0" applyFont="1" applyFill="1" applyBorder="1" applyAlignment="1">
      <alignment horizontal="left" vertical="center"/>
    </xf>
    <xf numFmtId="0" fontId="11" fillId="8" borderId="14" xfId="0" applyFont="1" applyFill="1" applyBorder="1" applyAlignment="1">
      <alignment horizontal="left" vertical="center"/>
    </xf>
    <xf numFmtId="0" fontId="11" fillId="8" borderId="0" xfId="0" applyFont="1" applyFill="1" applyBorder="1" applyAlignment="1">
      <alignment horizontal="left" vertical="center"/>
    </xf>
    <xf numFmtId="0" fontId="11" fillId="8" borderId="15" xfId="0" applyFont="1" applyFill="1" applyBorder="1" applyAlignment="1">
      <alignment horizontal="left" vertical="center"/>
    </xf>
    <xf numFmtId="0" fontId="51" fillId="8" borderId="5" xfId="0" applyFont="1" applyFill="1" applyBorder="1" applyAlignment="1">
      <alignment horizontal="left" vertical="center" wrapText="1"/>
    </xf>
    <xf numFmtId="0" fontId="51" fillId="8" borderId="7" xfId="0" applyFont="1" applyFill="1" applyBorder="1" applyAlignment="1">
      <alignment horizontal="left" vertical="center" wrapText="1"/>
    </xf>
    <xf numFmtId="0" fontId="51" fillId="8" borderId="6" xfId="0" applyFont="1" applyFill="1" applyBorder="1" applyAlignment="1">
      <alignment horizontal="left" vertical="center" wrapText="1"/>
    </xf>
    <xf numFmtId="0" fontId="43" fillId="5" borderId="2" xfId="0" applyFont="1" applyFill="1" applyBorder="1" applyAlignment="1">
      <alignment horizontal="center" vertical="center"/>
    </xf>
    <xf numFmtId="0" fontId="43" fillId="5" borderId="4" xfId="0" applyFont="1" applyFill="1" applyBorder="1" applyAlignment="1">
      <alignment horizontal="center" vertical="center"/>
    </xf>
    <xf numFmtId="0" fontId="43" fillId="5" borderId="3" xfId="0" applyFont="1" applyFill="1" applyBorder="1" applyAlignment="1">
      <alignment horizontal="center" vertical="center"/>
    </xf>
    <xf numFmtId="9" fontId="2" fillId="8" borderId="45" xfId="0" applyNumberFormat="1" applyFont="1" applyFill="1" applyBorder="1" applyAlignment="1">
      <alignment horizontal="center" vertical="center" wrapText="1"/>
    </xf>
    <xf numFmtId="9" fontId="2" fillId="8" borderId="48" xfId="0" applyNumberFormat="1" applyFont="1" applyFill="1" applyBorder="1" applyAlignment="1">
      <alignment horizontal="center" vertical="center" wrapText="1"/>
    </xf>
    <xf numFmtId="0" fontId="40" fillId="8" borderId="14" xfId="0" applyFont="1" applyFill="1" applyBorder="1" applyAlignment="1">
      <alignment horizontal="center" vertical="center"/>
    </xf>
    <xf numFmtId="0" fontId="40" fillId="8" borderId="0" xfId="0" applyFont="1" applyFill="1" applyBorder="1" applyAlignment="1">
      <alignment horizontal="center" vertical="center"/>
    </xf>
    <xf numFmtId="0" fontId="40" fillId="8" borderId="15" xfId="0" applyFont="1" applyFill="1" applyBorder="1" applyAlignment="1">
      <alignment horizontal="center" vertical="center"/>
    </xf>
    <xf numFmtId="0" fontId="44" fillId="2" borderId="4" xfId="0" applyFont="1" applyFill="1" applyBorder="1" applyAlignment="1" applyProtection="1">
      <alignment horizontal="center" vertical="center"/>
      <protection locked="0"/>
    </xf>
    <xf numFmtId="0" fontId="0" fillId="8" borderId="4" xfId="0" applyFont="1" applyFill="1" applyBorder="1" applyAlignment="1" applyProtection="1">
      <alignment horizontal="center" vertical="center" wrapText="1"/>
      <protection locked="0"/>
    </xf>
    <xf numFmtId="0" fontId="54" fillId="8" borderId="2" xfId="0" applyFont="1" applyFill="1" applyBorder="1" applyAlignment="1">
      <alignment horizontal="center" vertical="center"/>
    </xf>
    <xf numFmtId="0" fontId="54" fillId="8" borderId="4" xfId="0" applyFont="1" applyFill="1" applyBorder="1" applyAlignment="1">
      <alignment horizontal="center" vertical="center"/>
    </xf>
    <xf numFmtId="0" fontId="54" fillId="8" borderId="3" xfId="0" applyFont="1" applyFill="1" applyBorder="1" applyAlignment="1">
      <alignment horizontal="center" vertical="center"/>
    </xf>
    <xf numFmtId="0" fontId="53" fillId="8" borderId="9" xfId="0" applyFont="1" applyFill="1" applyBorder="1" applyAlignment="1">
      <alignment horizontal="center" vertical="center" wrapText="1"/>
    </xf>
    <xf numFmtId="0" fontId="53" fillId="8" borderId="10" xfId="0" applyFont="1" applyFill="1" applyBorder="1" applyAlignment="1">
      <alignment horizontal="center" vertical="center" wrapText="1"/>
    </xf>
    <xf numFmtId="0" fontId="53" fillId="8" borderId="8" xfId="0" applyFont="1" applyFill="1" applyBorder="1" applyAlignment="1">
      <alignment horizontal="center" vertical="center" wrapText="1"/>
    </xf>
    <xf numFmtId="0" fontId="44" fillId="2" borderId="1" xfId="0" applyFont="1" applyFill="1" applyBorder="1" applyAlignment="1">
      <alignment horizontal="center" vertical="center" wrapText="1"/>
    </xf>
    <xf numFmtId="0" fontId="44" fillId="2" borderId="12" xfId="0" applyFont="1" applyFill="1" applyBorder="1" applyAlignment="1">
      <alignment horizontal="center" vertical="center"/>
    </xf>
    <xf numFmtId="0" fontId="44" fillId="2" borderId="13" xfId="0" applyFont="1" applyFill="1" applyBorder="1" applyAlignment="1">
      <alignment horizontal="center" vertical="center"/>
    </xf>
    <xf numFmtId="0" fontId="44" fillId="2" borderId="1" xfId="0" applyFont="1" applyFill="1" applyBorder="1" applyAlignment="1">
      <alignment horizontal="center" vertical="center"/>
    </xf>
    <xf numFmtId="49" fontId="14" fillId="8" borderId="1" xfId="0" applyNumberFormat="1" applyFont="1" applyFill="1" applyBorder="1" applyAlignment="1">
      <alignment horizontal="center" vertical="center" wrapText="1"/>
    </xf>
  </cellXfs>
  <cellStyles count="12">
    <cellStyle name="Hipervínculo" xfId="3" builtinId="8"/>
    <cellStyle name="Hipervínculo 2" xfId="10"/>
    <cellStyle name="Millares [0]" xfId="5" builtinId="6"/>
    <cellStyle name="Millares [0] 2 2" xfId="4"/>
    <cellStyle name="Millares [0] 2 2 2" xfId="8"/>
    <cellStyle name="Normal" xfId="0" builtinId="0"/>
    <cellStyle name="Normal 2" xfId="2"/>
    <cellStyle name="Normal 2 2" xfId="7"/>
    <cellStyle name="Normal 2 3" xfId="11"/>
    <cellStyle name="Porcentaje" xfId="1" builtinId="5"/>
    <cellStyle name="Porcentaje 2" xfId="6"/>
    <cellStyle name="Porcentaje 4" xfId="9"/>
  </cellStyles>
  <dxfs count="0"/>
  <tableStyles count="0" defaultTableStyle="TableStyleMedium2" defaultPivotStyle="PivotStyleLight16"/>
  <colors>
    <mruColors>
      <color rgb="FF8BCDFF"/>
      <color rgb="FF1809D9"/>
      <color rgb="FF1006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es-ES" sz="1600"/>
              <a:t>EJECUCION FINANCIERA</a:t>
            </a:r>
          </a:p>
          <a:p>
            <a:pPr>
              <a:defRPr sz="1600"/>
            </a:pPr>
            <a:r>
              <a:rPr lang="es-ES" sz="1600"/>
              <a:t>2º</a:t>
            </a:r>
            <a:r>
              <a:rPr lang="es-ES" sz="1600" baseline="0"/>
              <a:t> TRIMESTRE 2025</a:t>
            </a:r>
            <a:endParaRPr lang="es-ES" sz="1600"/>
          </a:p>
        </c:rich>
      </c:tx>
      <c:layout/>
      <c:overlay val="0"/>
    </c:title>
    <c:autoTitleDeleted val="0"/>
    <c:view3D>
      <c:rotX val="30"/>
      <c:rotY val="165"/>
      <c:rAngAx val="0"/>
    </c:view3D>
    <c:floor>
      <c:thickness val="0"/>
    </c:floor>
    <c:sideWall>
      <c:thickness val="0"/>
    </c:sideWall>
    <c:backWall>
      <c:thickness val="0"/>
    </c:backWall>
    <c:plotArea>
      <c:layout>
        <c:manualLayout>
          <c:layoutTarget val="inner"/>
          <c:xMode val="edge"/>
          <c:yMode val="edge"/>
          <c:x val="0.21482542730939119"/>
          <c:y val="0.12476735940892222"/>
          <c:w val="0.51290250304077845"/>
          <c:h val="0.76155499334687293"/>
        </c:manualLayout>
      </c:layout>
      <c:pie3DChart>
        <c:varyColors val="1"/>
        <c:ser>
          <c:idx val="0"/>
          <c:order val="0"/>
          <c:dPt>
            <c:idx val="0"/>
            <c:bubble3D val="0"/>
            <c:spPr>
              <a:solidFill>
                <a:srgbClr val="0033CC"/>
              </a:solidFill>
            </c:spPr>
            <c:extLst>
              <c:ext xmlns:c16="http://schemas.microsoft.com/office/drawing/2014/chart" uri="{C3380CC4-5D6E-409C-BE32-E72D297353CC}">
                <c16:uniqueId val="{00000001-0CD5-473F-A5E5-3FFDA2BDF156}"/>
              </c:ext>
            </c:extLst>
          </c:dPt>
          <c:dPt>
            <c:idx val="1"/>
            <c:bubble3D val="0"/>
            <c:spPr>
              <a:solidFill>
                <a:srgbClr val="FFFF00"/>
              </a:solidFill>
            </c:spPr>
            <c:extLst>
              <c:ext xmlns:c16="http://schemas.microsoft.com/office/drawing/2014/chart" uri="{C3380CC4-5D6E-409C-BE32-E72D297353CC}">
                <c16:uniqueId val="{00000003-0CD5-473F-A5E5-3FFDA2BDF156}"/>
              </c:ext>
            </c:extLst>
          </c:dPt>
          <c:dPt>
            <c:idx val="2"/>
            <c:bubble3D val="0"/>
            <c:spPr>
              <a:solidFill>
                <a:srgbClr val="3399FF"/>
              </a:solidFill>
            </c:spPr>
            <c:extLst>
              <c:ext xmlns:c16="http://schemas.microsoft.com/office/drawing/2014/chart" uri="{C3380CC4-5D6E-409C-BE32-E72D297353CC}">
                <c16:uniqueId val="{00000005-0CD5-473F-A5E5-3FFDA2BDF156}"/>
              </c:ext>
            </c:extLst>
          </c:dPt>
          <c:dPt>
            <c:idx val="3"/>
            <c:bubble3D val="0"/>
            <c:spPr>
              <a:solidFill>
                <a:srgbClr val="33CC33"/>
              </a:solidFill>
            </c:spPr>
            <c:extLst>
              <c:ext xmlns:c16="http://schemas.microsoft.com/office/drawing/2014/chart" uri="{C3380CC4-5D6E-409C-BE32-E72D297353CC}">
                <c16:uniqueId val="{00000007-0CD5-473F-A5E5-3FFDA2BDF156}"/>
              </c:ext>
            </c:extLst>
          </c:dPt>
          <c:dPt>
            <c:idx val="4"/>
            <c:bubble3D val="0"/>
            <c:spPr>
              <a:solidFill>
                <a:srgbClr val="FF6600"/>
              </a:solidFill>
            </c:spPr>
            <c:extLst>
              <c:ext xmlns:c16="http://schemas.microsoft.com/office/drawing/2014/chart" uri="{C3380CC4-5D6E-409C-BE32-E72D297353CC}">
                <c16:uniqueId val="{00000009-0CD5-473F-A5E5-3FFDA2BDF156}"/>
              </c:ext>
            </c:extLst>
          </c:dPt>
          <c:dPt>
            <c:idx val="5"/>
            <c:bubble3D val="0"/>
            <c:spPr>
              <a:solidFill>
                <a:srgbClr val="FF33CC"/>
              </a:solidFill>
            </c:spPr>
            <c:extLst>
              <c:ext xmlns:c16="http://schemas.microsoft.com/office/drawing/2014/chart" uri="{C3380CC4-5D6E-409C-BE32-E72D297353CC}">
                <c16:uniqueId val="{0000000B-0CD5-473F-A5E5-3FFDA2BDF156}"/>
              </c:ext>
            </c:extLst>
          </c:dPt>
          <c:dLbls>
            <c:dLbl>
              <c:idx val="0"/>
              <c:layout>
                <c:manualLayout>
                  <c:x val="-6.1397349721528709E-2"/>
                  <c:y val="4.6435762308284896E-2"/>
                </c:manualLayout>
              </c:layout>
              <c:tx>
                <c:rich>
                  <a:bodyPr/>
                  <a:lstStyle/>
                  <a:p>
                    <a:r>
                      <a:rPr lang="en-US" sz="1000" b="1"/>
                      <a:t>100 - SERVICIOS PERSONALES
53%</a:t>
                    </a:r>
                    <a:endParaRPr lang="en-US"/>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1-0CD5-473F-A5E5-3FFDA2BDF156}"/>
                </c:ext>
              </c:extLst>
            </c:dLbl>
            <c:dLbl>
              <c:idx val="1"/>
              <c:layout>
                <c:manualLayout>
                  <c:x val="-0.1313626322824217"/>
                  <c:y val="3.4374380760662029E-2"/>
                </c:manualLayout>
              </c:layout>
              <c:tx>
                <c:rich>
                  <a:bodyPr/>
                  <a:lstStyle/>
                  <a:p>
                    <a:r>
                      <a:rPr lang="en-US" sz="1000" b="1"/>
                      <a:t>200 - SERVICIOS NO PERSONALES
24%</a:t>
                    </a:r>
                    <a:endParaRPr lang="en-US"/>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0CD5-473F-A5E5-3FFDA2BDF156}"/>
                </c:ext>
              </c:extLst>
            </c:dLbl>
            <c:dLbl>
              <c:idx val="2"/>
              <c:layout>
                <c:manualLayout>
                  <c:x val="0.24432288083581136"/>
                  <c:y val="-2.1137242882567235E-2"/>
                </c:manualLayout>
              </c:layout>
              <c:tx>
                <c:rich>
                  <a:bodyPr/>
                  <a:lstStyle/>
                  <a:p>
                    <a:r>
                      <a:rPr lang="en-US" sz="1000" b="1"/>
                      <a:t>300 - BIENES DE CONSUMO E INSUMOS
4%</a:t>
                    </a:r>
                    <a:endParaRPr lang="en-US"/>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5-0CD5-473F-A5E5-3FFDA2BDF156}"/>
                </c:ext>
              </c:extLst>
            </c:dLbl>
            <c:dLbl>
              <c:idx val="3"/>
              <c:layout>
                <c:manualLayout>
                  <c:x val="6.3548058959968623E-2"/>
                  <c:y val="5.6610744531711485E-2"/>
                </c:manualLayout>
              </c:layout>
              <c:tx>
                <c:rich>
                  <a:bodyPr/>
                  <a:lstStyle/>
                  <a:p>
                    <a:r>
                      <a:rPr lang="en-US" sz="1000" b="1"/>
                      <a:t>500 - INVERSION FISICA
10%</a:t>
                    </a:r>
                    <a:endParaRPr lang="en-US"/>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7-0CD5-473F-A5E5-3FFDA2BDF156}"/>
                </c:ext>
              </c:extLst>
            </c:dLbl>
            <c:dLbl>
              <c:idx val="4"/>
              <c:layout>
                <c:manualLayout>
                  <c:x val="0.13987395134706732"/>
                  <c:y val="0.12575255207196193"/>
                </c:manualLayout>
              </c:layout>
              <c:tx>
                <c:rich>
                  <a:bodyPr/>
                  <a:lstStyle/>
                  <a:p>
                    <a:r>
                      <a:rPr lang="en-US" sz="1000" b="1"/>
                      <a:t>800 - TRANSFERENCIAS
9%</a:t>
                    </a:r>
                    <a:endParaRPr lang="en-US"/>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9-0CD5-473F-A5E5-3FFDA2BDF156}"/>
                </c:ext>
              </c:extLst>
            </c:dLbl>
            <c:dLbl>
              <c:idx val="5"/>
              <c:layout>
                <c:manualLayout>
                  <c:x val="0.11952451078899166"/>
                  <c:y val="0.16511148795364908"/>
                </c:manualLayout>
              </c:layout>
              <c:tx>
                <c:rich>
                  <a:bodyPr/>
                  <a:lstStyle/>
                  <a:p>
                    <a:r>
                      <a:rPr lang="en-US" sz="1000" b="1"/>
                      <a:t>900 - OTROS GASTOS   
0%</a:t>
                    </a:r>
                    <a:endParaRPr lang="en-US"/>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B-0CD5-473F-A5E5-3FFDA2BDF156}"/>
                </c:ext>
              </c:extLst>
            </c:dLbl>
            <c:dLbl>
              <c:idx val="6"/>
              <c:layout>
                <c:manualLayout>
                  <c:x val="1.7453047865602187E-3"/>
                  <c:y val="3.2339340379312347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C-0CD5-473F-A5E5-3FFDA2BDF156}"/>
                </c:ext>
              </c:extLst>
            </c:dLbl>
            <c:spPr>
              <a:pattFill prst="pct75">
                <a:fgClr>
                  <a:schemeClr val="tx1">
                    <a:lumMod val="75000"/>
                    <a:lumOff val="25000"/>
                  </a:schemeClr>
                </a:fgClr>
                <a:bgClr>
                  <a:schemeClr val="tx1">
                    <a:lumMod val="65000"/>
                    <a:lumOff val="35000"/>
                  </a:schemeClr>
                </a:bgClr>
              </a:pattFill>
            </c:spPr>
            <c:txPr>
              <a:bodyPr/>
              <a:lstStyle/>
              <a:p>
                <a:pPr>
                  <a:defRPr sz="1000" b="1">
                    <a:solidFill>
                      <a:schemeClr val="bg1"/>
                    </a:solidFill>
                  </a:defRPr>
                </a:pPr>
                <a:endParaRPr lang="es-PY"/>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('[2]MATRIZ RCC_25'!$C$153,'[2]MATRIZ RCC_25'!$C$159,'[2]MATRIZ RCC_25'!$C$168,'[2]MATRIZ RCC_25'!$C$176,'[2]MATRIZ RCC_25'!$C$183,'[2]MATRIZ RCC_25'!$C$188)</c:f>
              <c:strCache>
                <c:ptCount val="6"/>
                <c:pt idx="0">
                  <c:v>SERVICIOS PERSONALES</c:v>
                </c:pt>
                <c:pt idx="1">
                  <c:v>SERVICIOS NO PERSONALES</c:v>
                </c:pt>
                <c:pt idx="2">
                  <c:v>BIENES DE CONSUMO E INSUMOS</c:v>
                </c:pt>
                <c:pt idx="3">
                  <c:v>INVERSION FISICA</c:v>
                </c:pt>
                <c:pt idx="4">
                  <c:v>TRANSFERENCIAS</c:v>
                </c:pt>
                <c:pt idx="5">
                  <c:v>OTROS GASTOS   </c:v>
                </c:pt>
              </c:strCache>
            </c:strRef>
          </c:cat>
          <c:val>
            <c:numRef>
              <c:f>('[2]MATRIZ RCC_25'!$F$153,'[2]MATRIZ RCC_25'!$F$159,'[2]MATRIZ RCC_25'!$F$168,'[2]MATRIZ RCC_25'!$F$176,'[2]MATRIZ RCC_25'!$F$183,'[2]MATRIZ RCC_25'!$F$188)</c:f>
              <c:numCache>
                <c:formatCode>General</c:formatCode>
                <c:ptCount val="6"/>
                <c:pt idx="0">
                  <c:v>35291777258</c:v>
                </c:pt>
                <c:pt idx="1">
                  <c:v>10334522799</c:v>
                </c:pt>
                <c:pt idx="2">
                  <c:v>1789113752</c:v>
                </c:pt>
                <c:pt idx="3">
                  <c:v>20074064973</c:v>
                </c:pt>
                <c:pt idx="4">
                  <c:v>9928327120</c:v>
                </c:pt>
                <c:pt idx="5">
                  <c:v>7172607747</c:v>
                </c:pt>
              </c:numCache>
            </c:numRef>
          </c:val>
          <c:extLst>
            <c:ext xmlns:c16="http://schemas.microsoft.com/office/drawing/2014/chart" uri="{C3380CC4-5D6E-409C-BE32-E72D297353CC}">
              <c16:uniqueId val="{0000000D-0CD5-473F-A5E5-3FFDA2BDF156}"/>
            </c:ext>
          </c:extLst>
        </c:ser>
        <c:dLbls>
          <c:showLegendKey val="0"/>
          <c:showVal val="0"/>
          <c:showCatName val="0"/>
          <c:showSerName val="0"/>
          <c:showPercent val="0"/>
          <c:showBubbleSize val="0"/>
          <c:showLeaderLines val="1"/>
        </c:dLbls>
      </c:pie3DChart>
    </c:plotArea>
    <c:plotVisOnly val="1"/>
    <c:dispBlanksAs val="gap"/>
    <c:showDLblsOverMax val="0"/>
  </c:chart>
  <c:spPr>
    <a:solidFill>
      <a:schemeClr val="accent1">
        <a:lumMod val="40000"/>
        <a:lumOff val="60000"/>
      </a:schemeClr>
    </a:solidFill>
    <a:ln>
      <a:solidFill>
        <a:schemeClr val="bg1">
          <a:lumMod val="85000"/>
        </a:schemeClr>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a:pPr>
            <a:r>
              <a:rPr lang="en-US" sz="1800" b="1"/>
              <a:t>ESTADO</a:t>
            </a:r>
            <a:r>
              <a:rPr lang="en-US" sz="1800" b="1" baseline="0"/>
              <a:t> DE CONTRATOS 2º TRIMESTRE 2025</a:t>
            </a:r>
            <a:endParaRPr lang="en-US" sz="1800" b="1"/>
          </a:p>
        </c:rich>
      </c:tx>
      <c:layout/>
      <c:overlay val="0"/>
    </c:title>
    <c:autoTitleDeleted val="0"/>
    <c:pivotFmts>
      <c:pivotFmt>
        <c:idx val="0"/>
        <c:marker>
          <c:symbol val="none"/>
        </c:marker>
      </c:pivotFmt>
      <c:pivotFmt>
        <c:idx val="1"/>
        <c:marker>
          <c:symbol val="none"/>
        </c:marker>
      </c:pivotFmt>
      <c:pivotFmt>
        <c:idx val="2"/>
        <c:spPr>
          <a:solidFill>
            <a:schemeClr val="accent6">
              <a:lumMod val="75000"/>
            </a:schemeClr>
          </a:solidFill>
        </c:spPr>
        <c:marker>
          <c:symbol val="none"/>
        </c:marker>
        <c:dLbl>
          <c:idx val="0"/>
          <c:spPr/>
          <c:txPr>
            <a:bodyPr/>
            <a:lstStyle/>
            <a:p>
              <a:pPr>
                <a:defRPr b="1"/>
              </a:pPr>
              <a:endParaRPr lang="es-PY"/>
            </a:p>
          </c:txPr>
          <c:dLblPos val="outEnd"/>
          <c:showLegendKey val="0"/>
          <c:showVal val="1"/>
          <c:showCatName val="0"/>
          <c:showSerName val="0"/>
          <c:showPercent val="0"/>
          <c:showBubbleSize val="0"/>
          <c:separator> </c:separator>
          <c:extLst>
            <c:ext xmlns:c15="http://schemas.microsoft.com/office/drawing/2012/chart" uri="{CE6537A1-D6FC-4f65-9D91-7224C49458BB}"/>
          </c:extLst>
        </c:dLbl>
      </c:pivotFmt>
      <c:pivotFmt>
        <c:idx val="3"/>
        <c:spPr>
          <a:solidFill>
            <a:schemeClr val="accent6">
              <a:lumMod val="75000"/>
            </a:schemeClr>
          </a:solidFill>
          <a:ln>
            <a:solidFill>
              <a:schemeClr val="accent6">
                <a:lumMod val="75000"/>
              </a:schemeClr>
            </a:solidFill>
          </a:ln>
        </c:spPr>
      </c:pivotFmt>
      <c:pivotFmt>
        <c:idx val="4"/>
        <c:spPr>
          <a:solidFill>
            <a:schemeClr val="accent2">
              <a:lumMod val="75000"/>
            </a:schemeClr>
          </a:solidFill>
          <a:ln>
            <a:solidFill>
              <a:schemeClr val="accent2">
                <a:lumMod val="75000"/>
              </a:schemeClr>
            </a:solidFill>
          </a:ln>
        </c:spPr>
      </c:pivotFmt>
      <c:pivotFmt>
        <c:idx val="5"/>
        <c:spPr>
          <a:solidFill>
            <a:srgbClr val="0033CC"/>
          </a:solidFill>
          <a:ln>
            <a:solidFill>
              <a:srgbClr val="0033CC"/>
            </a:solidFill>
          </a:ln>
        </c:spPr>
      </c:pivotFmt>
      <c:pivotFmt>
        <c:idx val="6"/>
        <c:spPr>
          <a:solidFill>
            <a:schemeClr val="accent6">
              <a:lumMod val="75000"/>
            </a:schemeClr>
          </a:solidFill>
        </c:spPr>
        <c:marker>
          <c:symbol val="none"/>
        </c:marker>
        <c:dLbl>
          <c:idx val="0"/>
          <c:spPr/>
          <c:txPr>
            <a:bodyPr/>
            <a:lstStyle/>
            <a:p>
              <a:pPr>
                <a:defRPr b="1"/>
              </a:pPr>
              <a:endParaRPr lang="es-PY"/>
            </a:p>
          </c:txPr>
          <c:dLblPos val="outEnd"/>
          <c:showLegendKey val="0"/>
          <c:showVal val="1"/>
          <c:showCatName val="0"/>
          <c:showSerName val="0"/>
          <c:showPercent val="0"/>
          <c:showBubbleSize val="0"/>
          <c:separator> </c:separator>
          <c:extLst>
            <c:ext xmlns:c15="http://schemas.microsoft.com/office/drawing/2012/chart" uri="{CE6537A1-D6FC-4f65-9D91-7224C49458BB}"/>
          </c:extLst>
        </c:dLbl>
      </c:pivotFmt>
      <c:pivotFmt>
        <c:idx val="7"/>
        <c:spPr>
          <a:solidFill>
            <a:schemeClr val="accent6">
              <a:lumMod val="75000"/>
            </a:schemeClr>
          </a:solidFill>
          <a:ln>
            <a:solidFill>
              <a:schemeClr val="accent6">
                <a:lumMod val="75000"/>
              </a:schemeClr>
            </a:solidFill>
          </a:ln>
        </c:spPr>
      </c:pivotFmt>
      <c:pivotFmt>
        <c:idx val="8"/>
        <c:spPr>
          <a:solidFill>
            <a:schemeClr val="accent2">
              <a:lumMod val="75000"/>
            </a:schemeClr>
          </a:solidFill>
          <a:ln>
            <a:solidFill>
              <a:schemeClr val="accent2">
                <a:lumMod val="75000"/>
              </a:schemeClr>
            </a:solidFill>
          </a:ln>
        </c:spPr>
      </c:pivotFmt>
      <c:pivotFmt>
        <c:idx val="9"/>
        <c:spPr>
          <a:solidFill>
            <a:srgbClr val="0033CC"/>
          </a:solidFill>
          <a:ln>
            <a:solidFill>
              <a:srgbClr val="0033CC"/>
            </a:solidFill>
          </a:ln>
        </c:spPr>
      </c:pivotFmt>
      <c:pivotFmt>
        <c:idx val="10"/>
        <c:spPr>
          <a:solidFill>
            <a:schemeClr val="accent6">
              <a:lumMod val="75000"/>
            </a:schemeClr>
          </a:solidFill>
        </c:spPr>
        <c:marker>
          <c:symbol val="none"/>
        </c:marker>
        <c:dLbl>
          <c:idx val="0"/>
          <c:spPr/>
          <c:txPr>
            <a:bodyPr/>
            <a:lstStyle/>
            <a:p>
              <a:pPr>
                <a:defRPr sz="1400" b="1"/>
              </a:pPr>
              <a:endParaRPr lang="es-PY"/>
            </a:p>
          </c:txPr>
          <c:dLblPos val="outEnd"/>
          <c:showLegendKey val="0"/>
          <c:showVal val="1"/>
          <c:showCatName val="0"/>
          <c:showSerName val="0"/>
          <c:showPercent val="0"/>
          <c:showBubbleSize val="0"/>
          <c:separator> </c:separator>
          <c:extLst>
            <c:ext xmlns:c15="http://schemas.microsoft.com/office/drawing/2012/chart" uri="{CE6537A1-D6FC-4f65-9D91-7224C49458BB}"/>
          </c:extLst>
        </c:dLbl>
      </c:pivotFmt>
      <c:pivotFmt>
        <c:idx val="11"/>
        <c:spPr>
          <a:solidFill>
            <a:schemeClr val="accent6">
              <a:lumMod val="75000"/>
            </a:schemeClr>
          </a:solidFill>
          <a:ln>
            <a:solidFill>
              <a:schemeClr val="accent6">
                <a:lumMod val="75000"/>
              </a:schemeClr>
            </a:solidFill>
          </a:ln>
        </c:spPr>
      </c:pivotFmt>
      <c:pivotFmt>
        <c:idx val="12"/>
        <c:spPr>
          <a:solidFill>
            <a:schemeClr val="accent2">
              <a:lumMod val="75000"/>
            </a:schemeClr>
          </a:solidFill>
          <a:ln>
            <a:solidFill>
              <a:schemeClr val="accent2">
                <a:lumMod val="75000"/>
              </a:schemeClr>
            </a:solidFill>
          </a:ln>
        </c:spPr>
      </c:pivotFmt>
      <c:pivotFmt>
        <c:idx val="13"/>
        <c:spPr>
          <a:solidFill>
            <a:srgbClr val="0033CC"/>
          </a:solidFill>
          <a:ln>
            <a:solidFill>
              <a:srgbClr val="0033CC"/>
            </a:solidFill>
          </a:ln>
        </c:spPr>
      </c:pivotFmt>
    </c:pivotFmts>
    <c:plotArea>
      <c:layout>
        <c:manualLayout>
          <c:layoutTarget val="inner"/>
          <c:xMode val="edge"/>
          <c:yMode val="edge"/>
          <c:x val="0.16894329721405588"/>
          <c:y val="0.17049383930107501"/>
          <c:w val="0.6855484945561553"/>
          <c:h val="0.66088665295259341"/>
        </c:manualLayout>
      </c:layout>
      <c:barChart>
        <c:barDir val="col"/>
        <c:grouping val="clustered"/>
        <c:varyColors val="0"/>
        <c:ser>
          <c:idx val="0"/>
          <c:order val="0"/>
          <c:tx>
            <c:strRef>
              <c:f>'[2]MATRIZ RCC_25'!$F$100</c:f>
              <c:strCache>
                <c:ptCount val="1"/>
                <c:pt idx="0">
                  <c:v>Estado (Ejecución - Finiquitado)</c:v>
                </c:pt>
              </c:strCache>
            </c:strRef>
          </c:tx>
          <c:spPr>
            <a:solidFill>
              <a:srgbClr val="0033CC"/>
            </a:solidFill>
          </c:spPr>
          <c:invertIfNegative val="0"/>
          <c:dPt>
            <c:idx val="0"/>
            <c:invertIfNegative val="0"/>
            <c:bubble3D val="0"/>
            <c:spPr>
              <a:solidFill>
                <a:srgbClr val="0033CC"/>
              </a:solidFill>
              <a:ln>
                <a:solidFill>
                  <a:schemeClr val="accent6">
                    <a:lumMod val="75000"/>
                  </a:schemeClr>
                </a:solidFill>
              </a:ln>
            </c:spPr>
            <c:extLst>
              <c:ext xmlns:c16="http://schemas.microsoft.com/office/drawing/2014/chart" uri="{C3380CC4-5D6E-409C-BE32-E72D297353CC}">
                <c16:uniqueId val="{00000001-FABB-4995-867D-10DF94270097}"/>
              </c:ext>
            </c:extLst>
          </c:dPt>
          <c:dPt>
            <c:idx val="1"/>
            <c:invertIfNegative val="0"/>
            <c:bubble3D val="0"/>
            <c:spPr>
              <a:solidFill>
                <a:srgbClr val="33CC33"/>
              </a:solidFill>
              <a:ln>
                <a:solidFill>
                  <a:schemeClr val="accent2">
                    <a:lumMod val="75000"/>
                  </a:schemeClr>
                </a:solidFill>
              </a:ln>
            </c:spPr>
            <c:extLst>
              <c:ext xmlns:c16="http://schemas.microsoft.com/office/drawing/2014/chart" uri="{C3380CC4-5D6E-409C-BE32-E72D297353CC}">
                <c16:uniqueId val="{00000003-FABB-4995-867D-10DF94270097}"/>
              </c:ext>
            </c:extLst>
          </c:dPt>
          <c:dPt>
            <c:idx val="2"/>
            <c:invertIfNegative val="0"/>
            <c:bubble3D val="0"/>
            <c:spPr>
              <a:solidFill>
                <a:srgbClr val="FF6600"/>
              </a:solidFill>
              <a:ln>
                <a:solidFill>
                  <a:srgbClr val="0033CC"/>
                </a:solidFill>
              </a:ln>
            </c:spPr>
            <c:extLst>
              <c:ext xmlns:c16="http://schemas.microsoft.com/office/drawing/2014/chart" uri="{C3380CC4-5D6E-409C-BE32-E72D297353CC}">
                <c16:uniqueId val="{00000005-FABB-4995-867D-10DF94270097}"/>
              </c:ext>
            </c:extLst>
          </c:dPt>
          <c:dLbls>
            <c:spPr>
              <a:noFill/>
              <a:ln>
                <a:noFill/>
              </a:ln>
              <a:effectLst/>
            </c:spPr>
            <c:txPr>
              <a:bodyPr/>
              <a:lstStyle/>
              <a:p>
                <a:pPr>
                  <a:defRPr sz="1400" b="1"/>
                </a:pPr>
                <a:endParaRPr lang="es-PY"/>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layout/>
                <c15:showLeaderLines val="0"/>
              </c:ext>
            </c:extLst>
          </c:dLbls>
          <c:cat>
            <c:strRef>
              <c:f>'[2]MATRIZ RCC_25'!$G$142:$H$142</c:f>
              <c:strCache>
                <c:ptCount val="2"/>
                <c:pt idx="0">
                  <c:v>EJECUCIÓN</c:v>
                </c:pt>
                <c:pt idx="1">
                  <c:v>FINIQUITADO</c:v>
                </c:pt>
              </c:strCache>
            </c:strRef>
          </c:cat>
          <c:val>
            <c:numRef>
              <c:f>'[2]MATRIZ RCC_25'!$G$143:$H$143</c:f>
              <c:numCache>
                <c:formatCode>General</c:formatCode>
                <c:ptCount val="2"/>
                <c:pt idx="0">
                  <c:v>25</c:v>
                </c:pt>
                <c:pt idx="1">
                  <c:v>1</c:v>
                </c:pt>
              </c:numCache>
            </c:numRef>
          </c:val>
          <c:extLst>
            <c:ext xmlns:c16="http://schemas.microsoft.com/office/drawing/2014/chart" uri="{C3380CC4-5D6E-409C-BE32-E72D297353CC}">
              <c16:uniqueId val="{00000006-FABB-4995-867D-10DF94270097}"/>
            </c:ext>
          </c:extLst>
        </c:ser>
        <c:dLbls>
          <c:showLegendKey val="0"/>
          <c:showVal val="0"/>
          <c:showCatName val="0"/>
          <c:showSerName val="0"/>
          <c:showPercent val="0"/>
          <c:showBubbleSize val="0"/>
        </c:dLbls>
        <c:gapWidth val="141"/>
        <c:axId val="166039184"/>
        <c:axId val="166042992"/>
      </c:barChart>
      <c:catAx>
        <c:axId val="166039184"/>
        <c:scaling>
          <c:orientation val="minMax"/>
        </c:scaling>
        <c:delete val="0"/>
        <c:axPos val="b"/>
        <c:title>
          <c:tx>
            <c:rich>
              <a:bodyPr/>
              <a:lstStyle/>
              <a:p>
                <a:pPr>
                  <a:defRPr sz="1400"/>
                </a:pPr>
                <a:r>
                  <a:rPr lang="es-ES" sz="1400"/>
                  <a:t>ESTADO DE CONTRATOS</a:t>
                </a:r>
              </a:p>
            </c:rich>
          </c:tx>
          <c:layout>
            <c:manualLayout>
              <c:xMode val="edge"/>
              <c:yMode val="edge"/>
              <c:x val="0.39006198667246711"/>
              <c:y val="0.91823294397241628"/>
            </c:manualLayout>
          </c:layout>
          <c:overlay val="0"/>
        </c:title>
        <c:numFmt formatCode="General" sourceLinked="0"/>
        <c:majorTickMark val="out"/>
        <c:minorTickMark val="none"/>
        <c:tickLblPos val="nextTo"/>
        <c:txPr>
          <a:bodyPr/>
          <a:lstStyle/>
          <a:p>
            <a:pPr>
              <a:defRPr sz="1400" b="1"/>
            </a:pPr>
            <a:endParaRPr lang="es-PY"/>
          </a:p>
        </c:txPr>
        <c:crossAx val="166042992"/>
        <c:crosses val="autoZero"/>
        <c:auto val="1"/>
        <c:lblAlgn val="ctr"/>
        <c:lblOffset val="100"/>
        <c:noMultiLvlLbl val="0"/>
      </c:catAx>
      <c:valAx>
        <c:axId val="166042992"/>
        <c:scaling>
          <c:orientation val="minMax"/>
        </c:scaling>
        <c:delete val="0"/>
        <c:axPos val="l"/>
        <c:majorGridlines/>
        <c:title>
          <c:tx>
            <c:rich>
              <a:bodyPr rot="-5400000" vert="horz"/>
              <a:lstStyle/>
              <a:p>
                <a:pPr>
                  <a:defRPr sz="1400"/>
                </a:pPr>
                <a:r>
                  <a:rPr lang="es-ES" sz="1400"/>
                  <a:t>CANTIDAD</a:t>
                </a:r>
                <a:r>
                  <a:rPr lang="es-ES" sz="1400" baseline="0"/>
                  <a:t> DE CONTRATOS</a:t>
                </a:r>
                <a:endParaRPr lang="es-ES" sz="1400"/>
              </a:p>
            </c:rich>
          </c:tx>
          <c:layout>
            <c:manualLayout>
              <c:xMode val="edge"/>
              <c:yMode val="edge"/>
              <c:x val="7.6314297071956499E-2"/>
              <c:y val="0.27843478469613864"/>
            </c:manualLayout>
          </c:layout>
          <c:overlay val="0"/>
        </c:title>
        <c:numFmt formatCode="General" sourceLinked="1"/>
        <c:majorTickMark val="out"/>
        <c:minorTickMark val="none"/>
        <c:tickLblPos val="nextTo"/>
        <c:txPr>
          <a:bodyPr/>
          <a:lstStyle/>
          <a:p>
            <a:pPr>
              <a:defRPr sz="1400"/>
            </a:pPr>
            <a:endParaRPr lang="es-PY"/>
          </a:p>
        </c:txPr>
        <c:crossAx val="166039184"/>
        <c:crosses val="autoZero"/>
        <c:crossBetween val="between"/>
      </c:valAx>
      <c:spPr>
        <a:ln>
          <a:noFill/>
        </a:ln>
      </c:spPr>
    </c:plotArea>
    <c:plotVisOnly val="1"/>
    <c:dispBlanksAs val="gap"/>
    <c:showDLblsOverMax val="0"/>
  </c:chart>
  <c:spPr>
    <a:solidFill>
      <a:srgbClr val="5B9BD5">
        <a:lumMod val="40000"/>
        <a:lumOff val="60000"/>
      </a:srgbClr>
    </a:solidFill>
    <a:ln>
      <a:solidFill>
        <a:schemeClr val="accent1"/>
      </a:solidFill>
    </a:ln>
  </c:spPr>
  <c:printSettings>
    <c:headerFooter/>
    <c:pageMargins b="0.75" l="0.7" r="0.7" t="0.75" header="0.3" footer="0.3"/>
    <c:pageSetup/>
  </c:printSettings>
  <c:extLst/>
</c:chartSpace>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7.png"/><Relationship Id="rId3" Type="http://schemas.openxmlformats.org/officeDocument/2006/relationships/image" Target="../media/image3.png"/><Relationship Id="rId21" Type="http://schemas.openxmlformats.org/officeDocument/2006/relationships/chart" Target="../charts/chart2.xml"/><Relationship Id="rId7" Type="http://schemas.openxmlformats.org/officeDocument/2006/relationships/image" Target="../media/image7.png"/><Relationship Id="rId12" Type="http://schemas.openxmlformats.org/officeDocument/2006/relationships/image" Target="../media/image12.jpeg"/><Relationship Id="rId17" Type="http://schemas.openxmlformats.org/officeDocument/2006/relationships/chart" Target="../charts/chart1.xml"/><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1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jpe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1.png"/><Relationship Id="rId10" Type="http://schemas.openxmlformats.org/officeDocument/2006/relationships/image" Target="../media/image10.png"/><Relationship Id="rId19" Type="http://schemas.openxmlformats.org/officeDocument/2006/relationships/image" Target="../media/image18.emf"/><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xdr:from>
      <xdr:col>0</xdr:col>
      <xdr:colOff>45207</xdr:colOff>
      <xdr:row>0</xdr:row>
      <xdr:rowOff>50418</xdr:rowOff>
    </xdr:from>
    <xdr:to>
      <xdr:col>1</xdr:col>
      <xdr:colOff>834128</xdr:colOff>
      <xdr:row>3</xdr:row>
      <xdr:rowOff>169333</xdr:rowOff>
    </xdr:to>
    <xdr:pic>
      <xdr:nvPicPr>
        <xdr:cNvPr id="2" name="Imagen 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07" y="50418"/>
          <a:ext cx="2185921" cy="6904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1074210</xdr:colOff>
      <xdr:row>0</xdr:row>
      <xdr:rowOff>71968</xdr:rowOff>
    </xdr:from>
    <xdr:to>
      <xdr:col>6</xdr:col>
      <xdr:colOff>1798110</xdr:colOff>
      <xdr:row>3</xdr:row>
      <xdr:rowOff>167217</xdr:rowOff>
    </xdr:to>
    <xdr:pic>
      <xdr:nvPicPr>
        <xdr:cNvPr id="27" name="Imagen 2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69793" y="71968"/>
          <a:ext cx="4248150" cy="6667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1043459</xdr:colOff>
      <xdr:row>321</xdr:row>
      <xdr:rowOff>35718</xdr:rowOff>
    </xdr:from>
    <xdr:to>
      <xdr:col>4</xdr:col>
      <xdr:colOff>668361</xdr:colOff>
      <xdr:row>321</xdr:row>
      <xdr:rowOff>3857625</xdr:rowOff>
    </xdr:to>
    <xdr:pic>
      <xdr:nvPicPr>
        <xdr:cNvPr id="12" name="Imagen 11"/>
        <xdr:cNvPicPr>
          <a:picLocks noChangeAspect="1"/>
        </xdr:cNvPicPr>
      </xdr:nvPicPr>
      <xdr:blipFill>
        <a:blip xmlns:r="http://schemas.openxmlformats.org/officeDocument/2006/relationships" r:embed="rId3"/>
        <a:stretch>
          <a:fillRect/>
        </a:stretch>
      </xdr:blipFill>
      <xdr:spPr>
        <a:xfrm>
          <a:off x="4603428" y="290774437"/>
          <a:ext cx="3161058" cy="3821907"/>
        </a:xfrm>
        <a:prstGeom prst="rect">
          <a:avLst/>
        </a:prstGeom>
      </xdr:spPr>
    </xdr:pic>
    <xdr:clientData/>
  </xdr:twoCellAnchor>
  <xdr:twoCellAnchor editAs="oneCell">
    <xdr:from>
      <xdr:col>1</xdr:col>
      <xdr:colOff>1849933</xdr:colOff>
      <xdr:row>305</xdr:row>
      <xdr:rowOff>53659</xdr:rowOff>
    </xdr:from>
    <xdr:to>
      <xdr:col>4</xdr:col>
      <xdr:colOff>1236187</xdr:colOff>
      <xdr:row>305</xdr:row>
      <xdr:rowOff>1725082</xdr:rowOff>
    </xdr:to>
    <xdr:pic>
      <xdr:nvPicPr>
        <xdr:cNvPr id="28" name="Imagen 27"/>
        <xdr:cNvPicPr>
          <a:picLocks noChangeAspect="1"/>
        </xdr:cNvPicPr>
      </xdr:nvPicPr>
      <xdr:blipFill rotWithShape="1">
        <a:blip xmlns:r="http://schemas.openxmlformats.org/officeDocument/2006/relationships" r:embed="rId4"/>
        <a:srcRect l="8459" t="18913" r="43330" b="52339"/>
        <a:stretch/>
      </xdr:blipFill>
      <xdr:spPr>
        <a:xfrm>
          <a:off x="3246933" y="432954326"/>
          <a:ext cx="4984837" cy="1671423"/>
        </a:xfrm>
        <a:prstGeom prst="rect">
          <a:avLst/>
        </a:prstGeom>
      </xdr:spPr>
    </xdr:pic>
    <xdr:clientData/>
  </xdr:twoCellAnchor>
  <xdr:twoCellAnchor editAs="oneCell">
    <xdr:from>
      <xdr:col>0</xdr:col>
      <xdr:colOff>95251</xdr:colOff>
      <xdr:row>51</xdr:row>
      <xdr:rowOff>142875</xdr:rowOff>
    </xdr:from>
    <xdr:to>
      <xdr:col>6</xdr:col>
      <xdr:colOff>1738314</xdr:colOff>
      <xdr:row>51</xdr:row>
      <xdr:rowOff>4631532</xdr:rowOff>
    </xdr:to>
    <xdr:pic>
      <xdr:nvPicPr>
        <xdr:cNvPr id="40" name="Imagen 39">
          <a:extLst>
            <a:ext uri="{FF2B5EF4-FFF2-40B4-BE49-F238E27FC236}">
              <a16:creationId xmlns:a16="http://schemas.microsoft.com/office/drawing/2014/main" id="{FDF10E13-87D0-F89A-2D58-E628389BA39E}"/>
            </a:ext>
          </a:extLst>
        </xdr:cNvPr>
        <xdr:cNvPicPr>
          <a:picLocks noChangeAspect="1"/>
        </xdr:cNvPicPr>
      </xdr:nvPicPr>
      <xdr:blipFill rotWithShape="1">
        <a:blip xmlns:r="http://schemas.openxmlformats.org/officeDocument/2006/relationships" r:embed="rId5"/>
        <a:srcRect l="25699" t="25524" r="25393" b="18089"/>
        <a:stretch/>
      </xdr:blipFill>
      <xdr:spPr>
        <a:xfrm>
          <a:off x="95251" y="33444656"/>
          <a:ext cx="12465844" cy="4488657"/>
        </a:xfrm>
        <a:prstGeom prst="rect">
          <a:avLst/>
        </a:prstGeom>
      </xdr:spPr>
    </xdr:pic>
    <xdr:clientData/>
  </xdr:twoCellAnchor>
  <xdr:twoCellAnchor editAs="oneCell">
    <xdr:from>
      <xdr:col>0</xdr:col>
      <xdr:colOff>35719</xdr:colOff>
      <xdr:row>314</xdr:row>
      <xdr:rowOff>35718</xdr:rowOff>
    </xdr:from>
    <xdr:to>
      <xdr:col>6</xdr:col>
      <xdr:colOff>1580130</xdr:colOff>
      <xdr:row>314</xdr:row>
      <xdr:rowOff>1007570</xdr:rowOff>
    </xdr:to>
    <xdr:pic>
      <xdr:nvPicPr>
        <xdr:cNvPr id="30" name="Imagen 2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35719" y="259532437"/>
          <a:ext cx="12382500" cy="971852"/>
        </a:xfrm>
        <a:prstGeom prst="rect">
          <a:avLst/>
        </a:prstGeom>
      </xdr:spPr>
    </xdr:pic>
    <xdr:clientData/>
  </xdr:twoCellAnchor>
  <xdr:twoCellAnchor editAs="oneCell">
    <xdr:from>
      <xdr:col>2</xdr:col>
      <xdr:colOff>238126</xdr:colOff>
      <xdr:row>74</xdr:row>
      <xdr:rowOff>130968</xdr:rowOff>
    </xdr:from>
    <xdr:to>
      <xdr:col>4</xdr:col>
      <xdr:colOff>785813</xdr:colOff>
      <xdr:row>74</xdr:row>
      <xdr:rowOff>3774281</xdr:rowOff>
    </xdr:to>
    <xdr:pic>
      <xdr:nvPicPr>
        <xdr:cNvPr id="4" name="Imagen 3"/>
        <xdr:cNvPicPr>
          <a:picLocks noChangeAspect="1"/>
        </xdr:cNvPicPr>
      </xdr:nvPicPr>
      <xdr:blipFill>
        <a:blip xmlns:r="http://schemas.openxmlformats.org/officeDocument/2006/relationships" r:embed="rId7"/>
        <a:stretch>
          <a:fillRect/>
        </a:stretch>
      </xdr:blipFill>
      <xdr:spPr>
        <a:xfrm>
          <a:off x="3798095" y="43112531"/>
          <a:ext cx="4083843" cy="3643313"/>
        </a:xfrm>
        <a:prstGeom prst="rect">
          <a:avLst/>
        </a:prstGeom>
      </xdr:spPr>
    </xdr:pic>
    <xdr:clientData/>
  </xdr:twoCellAnchor>
  <xdr:twoCellAnchor editAs="oneCell">
    <xdr:from>
      <xdr:col>2</xdr:col>
      <xdr:colOff>488157</xdr:colOff>
      <xdr:row>355</xdr:row>
      <xdr:rowOff>83345</xdr:rowOff>
    </xdr:from>
    <xdr:to>
      <xdr:col>4</xdr:col>
      <xdr:colOff>1035844</xdr:colOff>
      <xdr:row>360</xdr:row>
      <xdr:rowOff>345280</xdr:rowOff>
    </xdr:to>
    <xdr:pic>
      <xdr:nvPicPr>
        <xdr:cNvPr id="11" name="Imagen 10"/>
        <xdr:cNvPicPr>
          <a:picLocks noChangeAspect="1"/>
        </xdr:cNvPicPr>
      </xdr:nvPicPr>
      <xdr:blipFill>
        <a:blip xmlns:r="http://schemas.openxmlformats.org/officeDocument/2006/relationships" r:embed="rId7"/>
        <a:stretch>
          <a:fillRect/>
        </a:stretch>
      </xdr:blipFill>
      <xdr:spPr>
        <a:xfrm>
          <a:off x="4048126" y="317242033"/>
          <a:ext cx="4083843" cy="3952873"/>
        </a:xfrm>
        <a:prstGeom prst="rect">
          <a:avLst/>
        </a:prstGeom>
      </xdr:spPr>
    </xdr:pic>
    <xdr:clientData/>
  </xdr:twoCellAnchor>
  <xdr:twoCellAnchor editAs="oneCell">
    <xdr:from>
      <xdr:col>0</xdr:col>
      <xdr:colOff>95250</xdr:colOff>
      <xdr:row>80</xdr:row>
      <xdr:rowOff>83342</xdr:rowOff>
    </xdr:from>
    <xdr:to>
      <xdr:col>6</xdr:col>
      <xdr:colOff>1700892</xdr:colOff>
      <xdr:row>80</xdr:row>
      <xdr:rowOff>3786187</xdr:rowOff>
    </xdr:to>
    <xdr:pic>
      <xdr:nvPicPr>
        <xdr:cNvPr id="29" name="Imagen 28"/>
        <xdr:cNvPicPr>
          <a:picLocks noChangeAspect="1"/>
        </xdr:cNvPicPr>
      </xdr:nvPicPr>
      <xdr:blipFill rotWithShape="1">
        <a:blip xmlns:r="http://schemas.openxmlformats.org/officeDocument/2006/relationships" r:embed="rId8"/>
        <a:srcRect t="3910" b="4103"/>
        <a:stretch/>
      </xdr:blipFill>
      <xdr:spPr>
        <a:xfrm>
          <a:off x="95250" y="48791811"/>
          <a:ext cx="12428423" cy="3702845"/>
        </a:xfrm>
        <a:prstGeom prst="rect">
          <a:avLst/>
        </a:prstGeom>
      </xdr:spPr>
    </xdr:pic>
    <xdr:clientData/>
  </xdr:twoCellAnchor>
  <xdr:twoCellAnchor editAs="oneCell">
    <xdr:from>
      <xdr:col>0</xdr:col>
      <xdr:colOff>107156</xdr:colOff>
      <xdr:row>50</xdr:row>
      <xdr:rowOff>226219</xdr:rowOff>
    </xdr:from>
    <xdr:to>
      <xdr:col>6</xdr:col>
      <xdr:colOff>1714500</xdr:colOff>
      <xdr:row>50</xdr:row>
      <xdr:rowOff>4643437</xdr:rowOff>
    </xdr:to>
    <xdr:pic>
      <xdr:nvPicPr>
        <xdr:cNvPr id="32" name="Imagen 31"/>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7156" y="28241625"/>
          <a:ext cx="12430125" cy="44172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40746</xdr:colOff>
      <xdr:row>167</xdr:row>
      <xdr:rowOff>35719</xdr:rowOff>
    </xdr:from>
    <xdr:to>
      <xdr:col>6</xdr:col>
      <xdr:colOff>1762125</xdr:colOff>
      <xdr:row>169</xdr:row>
      <xdr:rowOff>740568</xdr:rowOff>
    </xdr:to>
    <xdr:pic>
      <xdr:nvPicPr>
        <xdr:cNvPr id="21" name="Imagen 20"/>
        <xdr:cNvPicPr>
          <a:picLocks noChangeAspect="1"/>
        </xdr:cNvPicPr>
      </xdr:nvPicPr>
      <xdr:blipFill>
        <a:blip xmlns:r="http://schemas.openxmlformats.org/officeDocument/2006/relationships" r:embed="rId10"/>
        <a:stretch>
          <a:fillRect/>
        </a:stretch>
      </xdr:blipFill>
      <xdr:spPr>
        <a:xfrm>
          <a:off x="10863527" y="145399125"/>
          <a:ext cx="1721379" cy="3455193"/>
        </a:xfrm>
        <a:prstGeom prst="rect">
          <a:avLst/>
        </a:prstGeom>
      </xdr:spPr>
    </xdr:pic>
    <xdr:clientData/>
  </xdr:twoCellAnchor>
  <xdr:twoCellAnchor editAs="oneCell">
    <xdr:from>
      <xdr:col>6</xdr:col>
      <xdr:colOff>29061</xdr:colOff>
      <xdr:row>168</xdr:row>
      <xdr:rowOff>613606</xdr:rowOff>
    </xdr:from>
    <xdr:to>
      <xdr:col>6</xdr:col>
      <xdr:colOff>1791421</xdr:colOff>
      <xdr:row>169</xdr:row>
      <xdr:rowOff>1438727</xdr:rowOff>
    </xdr:to>
    <xdr:pic>
      <xdr:nvPicPr>
        <xdr:cNvPr id="22" name="Imagen 21" descr="C:\Users\user\OneDrive\Desktop\TRABAJOS EN CNSB\Nueva carpeta\IMG20250513092544.jpg"/>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b="41024"/>
        <a:stretch/>
      </xdr:blipFill>
      <xdr:spPr bwMode="auto">
        <a:xfrm>
          <a:off x="10851842" y="146119887"/>
          <a:ext cx="1762360" cy="2325308"/>
        </a:xfrm>
        <a:prstGeom prst="rect">
          <a:avLst/>
        </a:prstGeom>
        <a:noFill/>
        <a:ln>
          <a:noFill/>
        </a:ln>
      </xdr:spPr>
    </xdr:pic>
    <xdr:clientData/>
  </xdr:twoCellAnchor>
  <xdr:twoCellAnchor editAs="oneCell">
    <xdr:from>
      <xdr:col>6</xdr:col>
      <xdr:colOff>81643</xdr:colOff>
      <xdr:row>162</xdr:row>
      <xdr:rowOff>41716</xdr:rowOff>
    </xdr:from>
    <xdr:to>
      <xdr:col>6</xdr:col>
      <xdr:colOff>1741715</xdr:colOff>
      <xdr:row>162</xdr:row>
      <xdr:rowOff>911679</xdr:rowOff>
    </xdr:to>
    <xdr:pic>
      <xdr:nvPicPr>
        <xdr:cNvPr id="23" name="Imagen 22"/>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0899322" y="143869216"/>
          <a:ext cx="1660072" cy="869963"/>
        </a:xfrm>
        <a:prstGeom prst="rect">
          <a:avLst/>
        </a:prstGeom>
        <a:ln w="38100">
          <a:solidFill>
            <a:schemeClr val="tx1">
              <a:lumMod val="95000"/>
              <a:lumOff val="5000"/>
            </a:schemeClr>
          </a:solidFill>
        </a:ln>
      </xdr:spPr>
    </xdr:pic>
    <xdr:clientData/>
  </xdr:twoCellAnchor>
  <xdr:twoCellAnchor editAs="oneCell">
    <xdr:from>
      <xdr:col>0</xdr:col>
      <xdr:colOff>71437</xdr:colOff>
      <xdr:row>192</xdr:row>
      <xdr:rowOff>27214</xdr:rowOff>
    </xdr:from>
    <xdr:to>
      <xdr:col>2</xdr:col>
      <xdr:colOff>901550</xdr:colOff>
      <xdr:row>193</xdr:row>
      <xdr:rowOff>2422977</xdr:rowOff>
    </xdr:to>
    <xdr:pic>
      <xdr:nvPicPr>
        <xdr:cNvPr id="25" name="Imagen 24"/>
        <xdr:cNvPicPr>
          <a:picLocks noChangeAspect="1"/>
        </xdr:cNvPicPr>
      </xdr:nvPicPr>
      <xdr:blipFill>
        <a:blip xmlns:r="http://schemas.openxmlformats.org/officeDocument/2006/relationships" r:embed="rId13"/>
        <a:stretch>
          <a:fillRect/>
        </a:stretch>
      </xdr:blipFill>
      <xdr:spPr>
        <a:xfrm>
          <a:off x="71437" y="192182183"/>
          <a:ext cx="4592488" cy="3562576"/>
        </a:xfrm>
        <a:prstGeom prst="rect">
          <a:avLst/>
        </a:prstGeom>
      </xdr:spPr>
    </xdr:pic>
    <xdr:clientData/>
  </xdr:twoCellAnchor>
  <xdr:twoCellAnchor editAs="oneCell">
    <xdr:from>
      <xdr:col>1</xdr:col>
      <xdr:colOff>1656142</xdr:colOff>
      <xdr:row>192</xdr:row>
      <xdr:rowOff>27214</xdr:rowOff>
    </xdr:from>
    <xdr:to>
      <xdr:col>6</xdr:col>
      <xdr:colOff>1702595</xdr:colOff>
      <xdr:row>193</xdr:row>
      <xdr:rowOff>2548767</xdr:rowOff>
    </xdr:to>
    <xdr:pic>
      <xdr:nvPicPr>
        <xdr:cNvPr id="31" name="Imagen 30"/>
        <xdr:cNvPicPr>
          <a:picLocks noChangeAspect="1"/>
        </xdr:cNvPicPr>
      </xdr:nvPicPr>
      <xdr:blipFill>
        <a:blip xmlns:r="http://schemas.openxmlformats.org/officeDocument/2006/relationships" r:embed="rId14"/>
        <a:stretch>
          <a:fillRect/>
        </a:stretch>
      </xdr:blipFill>
      <xdr:spPr>
        <a:xfrm>
          <a:off x="3358736" y="192182183"/>
          <a:ext cx="9166640" cy="3688366"/>
        </a:xfrm>
        <a:prstGeom prst="rect">
          <a:avLst/>
        </a:prstGeom>
      </xdr:spPr>
    </xdr:pic>
    <xdr:clientData/>
  </xdr:twoCellAnchor>
  <xdr:twoCellAnchor editAs="oneCell">
    <xdr:from>
      <xdr:col>0</xdr:col>
      <xdr:colOff>166687</xdr:colOff>
      <xdr:row>194</xdr:row>
      <xdr:rowOff>12097</xdr:rowOff>
    </xdr:from>
    <xdr:to>
      <xdr:col>6</xdr:col>
      <xdr:colOff>1678782</xdr:colOff>
      <xdr:row>194</xdr:row>
      <xdr:rowOff>3750469</xdr:rowOff>
    </xdr:to>
    <xdr:pic>
      <xdr:nvPicPr>
        <xdr:cNvPr id="37" name="Imagen 36"/>
        <xdr:cNvPicPr>
          <a:picLocks noChangeAspect="1"/>
        </xdr:cNvPicPr>
      </xdr:nvPicPr>
      <xdr:blipFill>
        <a:blip xmlns:r="http://schemas.openxmlformats.org/officeDocument/2006/relationships" r:embed="rId15"/>
        <a:stretch>
          <a:fillRect/>
        </a:stretch>
      </xdr:blipFill>
      <xdr:spPr>
        <a:xfrm>
          <a:off x="166687" y="194822160"/>
          <a:ext cx="12334876" cy="3738372"/>
        </a:xfrm>
        <a:prstGeom prst="rect">
          <a:avLst/>
        </a:prstGeom>
      </xdr:spPr>
    </xdr:pic>
    <xdr:clientData/>
  </xdr:twoCellAnchor>
  <xdr:twoCellAnchor editAs="oneCell">
    <xdr:from>
      <xdr:col>6</xdr:col>
      <xdr:colOff>136071</xdr:colOff>
      <xdr:row>163</xdr:row>
      <xdr:rowOff>217715</xdr:rowOff>
    </xdr:from>
    <xdr:to>
      <xdr:col>6</xdr:col>
      <xdr:colOff>1760314</xdr:colOff>
      <xdr:row>163</xdr:row>
      <xdr:rowOff>2272393</xdr:rowOff>
    </xdr:to>
    <xdr:pic>
      <xdr:nvPicPr>
        <xdr:cNvPr id="43" name="Imagen 42"/>
        <xdr:cNvPicPr>
          <a:picLocks noChangeAspect="1"/>
        </xdr:cNvPicPr>
      </xdr:nvPicPr>
      <xdr:blipFill>
        <a:blip xmlns:r="http://schemas.openxmlformats.org/officeDocument/2006/relationships" r:embed="rId16"/>
        <a:stretch>
          <a:fillRect/>
        </a:stretch>
      </xdr:blipFill>
      <xdr:spPr>
        <a:xfrm>
          <a:off x="10953750" y="145024929"/>
          <a:ext cx="1624243" cy="2054678"/>
        </a:xfrm>
        <a:prstGeom prst="rect">
          <a:avLst/>
        </a:prstGeom>
        <a:ln w="28575">
          <a:solidFill>
            <a:schemeClr val="tx1">
              <a:lumMod val="95000"/>
              <a:lumOff val="5000"/>
            </a:schemeClr>
          </a:solidFill>
        </a:ln>
      </xdr:spPr>
    </xdr:pic>
    <xdr:clientData/>
  </xdr:twoCellAnchor>
  <xdr:twoCellAnchor>
    <xdr:from>
      <xdr:col>0</xdr:col>
      <xdr:colOff>107156</xdr:colOff>
      <xdr:row>270</xdr:row>
      <xdr:rowOff>119063</xdr:rowOff>
    </xdr:from>
    <xdr:to>
      <xdr:col>2</xdr:col>
      <xdr:colOff>1976437</xdr:colOff>
      <xdr:row>270</xdr:row>
      <xdr:rowOff>4095750</xdr:rowOff>
    </xdr:to>
    <xdr:graphicFrame macro="">
      <xdr:nvGraphicFramePr>
        <xdr:cNvPr id="35" name="1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0</xdr:col>
      <xdr:colOff>107156</xdr:colOff>
      <xdr:row>196</xdr:row>
      <xdr:rowOff>59530</xdr:rowOff>
    </xdr:from>
    <xdr:to>
      <xdr:col>6</xdr:col>
      <xdr:colOff>1714500</xdr:colOff>
      <xdr:row>196</xdr:row>
      <xdr:rowOff>3242835</xdr:rowOff>
    </xdr:to>
    <xdr:pic>
      <xdr:nvPicPr>
        <xdr:cNvPr id="3" name="Imagen 2"/>
        <xdr:cNvPicPr>
          <a:picLocks noChangeAspect="1"/>
        </xdr:cNvPicPr>
      </xdr:nvPicPr>
      <xdr:blipFill>
        <a:blip xmlns:r="http://schemas.openxmlformats.org/officeDocument/2006/relationships" r:embed="rId18"/>
        <a:stretch>
          <a:fillRect/>
        </a:stretch>
      </xdr:blipFill>
      <xdr:spPr>
        <a:xfrm>
          <a:off x="107156" y="199084405"/>
          <a:ext cx="12430125" cy="3183305"/>
        </a:xfrm>
        <a:prstGeom prst="rect">
          <a:avLst/>
        </a:prstGeom>
      </xdr:spPr>
    </xdr:pic>
    <xdr:clientData/>
  </xdr:twoCellAnchor>
  <xdr:twoCellAnchor editAs="oneCell">
    <xdr:from>
      <xdr:col>0</xdr:col>
      <xdr:colOff>35720</xdr:colOff>
      <xdr:row>309</xdr:row>
      <xdr:rowOff>59531</xdr:rowOff>
    </xdr:from>
    <xdr:to>
      <xdr:col>6</xdr:col>
      <xdr:colOff>1809751</xdr:colOff>
      <xdr:row>309</xdr:row>
      <xdr:rowOff>1000125</xdr:rowOff>
    </xdr:to>
    <xdr:pic>
      <xdr:nvPicPr>
        <xdr:cNvPr id="36" name="Imagen 35"/>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35720" y="296525156"/>
          <a:ext cx="12596812" cy="9405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107156</xdr:colOff>
      <xdr:row>393</xdr:row>
      <xdr:rowOff>11907</xdr:rowOff>
    </xdr:from>
    <xdr:to>
      <xdr:col>6</xdr:col>
      <xdr:colOff>1714500</xdr:colOff>
      <xdr:row>393</xdr:row>
      <xdr:rowOff>4057651</xdr:rowOff>
    </xdr:to>
    <xdr:pic>
      <xdr:nvPicPr>
        <xdr:cNvPr id="39" name="Imagen 38"/>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07156" y="326945626"/>
          <a:ext cx="12430125" cy="40457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71438</xdr:colOff>
      <xdr:row>226</xdr:row>
      <xdr:rowOff>142876</xdr:rowOff>
    </xdr:from>
    <xdr:to>
      <xdr:col>6</xdr:col>
      <xdr:colOff>1774031</xdr:colOff>
      <xdr:row>227</xdr:row>
      <xdr:rowOff>71439</xdr:rowOff>
    </xdr:to>
    <xdr:graphicFrame macro="">
      <xdr:nvGraphicFramePr>
        <xdr:cNvPr id="46" name="13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1</xdr:col>
      <xdr:colOff>1904999</xdr:colOff>
      <xdr:row>197</xdr:row>
      <xdr:rowOff>47625</xdr:rowOff>
    </xdr:from>
    <xdr:to>
      <xdr:col>4</xdr:col>
      <xdr:colOff>1369219</xdr:colOff>
      <xdr:row>197</xdr:row>
      <xdr:rowOff>3476625</xdr:rowOff>
    </xdr:to>
    <xdr:pic>
      <xdr:nvPicPr>
        <xdr:cNvPr id="7" name="Imagen 6"/>
        <xdr:cNvPicPr>
          <a:picLocks noChangeAspect="1"/>
        </xdr:cNvPicPr>
      </xdr:nvPicPr>
      <xdr:blipFill>
        <a:blip xmlns:r="http://schemas.openxmlformats.org/officeDocument/2006/relationships" r:embed="rId22"/>
        <a:stretch>
          <a:fillRect/>
        </a:stretch>
      </xdr:blipFill>
      <xdr:spPr>
        <a:xfrm>
          <a:off x="3607593" y="202382438"/>
          <a:ext cx="5060157" cy="3429000"/>
        </a:xfrm>
        <a:prstGeom prst="rect">
          <a:avLst/>
        </a:prstGeom>
      </xdr:spPr>
    </xdr:pic>
    <xdr:clientData/>
  </xdr:twoCellAnchor>
  <xdr:twoCellAnchor editAs="oneCell">
    <xdr:from>
      <xdr:col>3</xdr:col>
      <xdr:colOff>0</xdr:colOff>
      <xdr:row>270</xdr:row>
      <xdr:rowOff>130969</xdr:rowOff>
    </xdr:from>
    <xdr:to>
      <xdr:col>6</xdr:col>
      <xdr:colOff>1774032</xdr:colOff>
      <xdr:row>270</xdr:row>
      <xdr:rowOff>4167187</xdr:rowOff>
    </xdr:to>
    <xdr:pic>
      <xdr:nvPicPr>
        <xdr:cNvPr id="49" name="Imagen 48"/>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5750719" y="251769563"/>
          <a:ext cx="6846094" cy="40362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sanabria/Desktop/UTA%20ADMINISTRACION%20CYNTHIA%202023-2024-2025/CRCC%202025/SEGUNDO%20INFORME%20RCC%20ABRIL%20A%20JUNIO2025/Matriz%20Rendici&#243;n%20de%20Cuentas_AMJ_2025_Dmh.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sanabria/Desktop/UTA%20ADMINISTRACION%20CYNTHIA%202023-2024-2025/CRCC%202025/SEGUNDO%20INFORME%20RCC%20ABRIL%20A%20JUNIO2025/SDAF%20-%202&#186;%20TRIMESTRE%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RCC_23"/>
    </sheetNames>
    <sheetDataSet>
      <sheetData sheetId="0">
        <row r="96">
          <cell r="A96" t="str">
            <v>Boletin Altura diaría de ríos</v>
          </cell>
          <cell r="B96" t="str">
            <v>Poner a disposición de los usuarios gráficos de las variaciones dirias del nivel en los principales puertos de los río Paraguay y Paraná.</v>
          </cell>
          <cell r="C96" t="str">
            <v>Operativizar los productos de ambos departamentos (Pronósticos hidrológicos y monitoreo hidrológico)</v>
          </cell>
          <cell r="D96" t="str">
            <v>Usuarios en general, y en particular los sectores de hidrología.</v>
          </cell>
          <cell r="E96">
            <v>1</v>
          </cell>
          <cell r="F96" t="str">
            <v>******</v>
          </cell>
          <cell r="G96" t="str">
            <v>https://www.meteorologia.gov.py/wp-content/uploads/2025/06/altura_diaria-31.pdf</v>
          </cell>
        </row>
        <row r="97">
          <cell r="A97" t="str">
            <v>Boletín pronóstico hidrolóigco semanal (En conjunto ANNP-SEN-DMH)</v>
          </cell>
          <cell r="B97" t="str">
            <v>Presentar una proyección semanal del nivel del río en los principales puertos del río Paraguay.</v>
          </cell>
          <cell r="D97" t="str">
            <v>Usuarios varios: SEN, ANNP, MOPC, MADES, entre otros.</v>
          </cell>
          <cell r="E97">
            <v>1</v>
          </cell>
          <cell r="F97" t="str">
            <v>******</v>
          </cell>
          <cell r="G97" t="str">
            <v>https://www.meteorologia.gov.py/wp-content/uploads/2025/06/Boletin_hidrologico_23jun2025.pdf</v>
          </cell>
        </row>
        <row r="98">
          <cell r="A98" t="str">
            <v>Boletín de monitoreo trimestral del cuencas</v>
          </cell>
          <cell r="B98" t="str">
            <v>Presentar mapas trimestrales sobre las condiciones de la precipitación, su anomalía así como el índice estandarizado de precipitación para las principales cuencas del país y la región.</v>
          </cell>
          <cell r="D98" t="str">
            <v>Usuarios en general, y en particular los sectores de hidrología, agricultura, entre otros.</v>
          </cell>
          <cell r="E98">
            <v>1</v>
          </cell>
          <cell r="F98" t="str">
            <v>******</v>
          </cell>
          <cell r="G98" t="str">
            <v>https://www.meteorologia.gov.py/wp-content/uploads/2025/06/Monitoreo-Trimestral-Cuencas.pdf</v>
          </cell>
        </row>
        <row r="99">
          <cell r="A99" t="str">
            <v>Boletín de monitoreo mensual del cuencas</v>
          </cell>
          <cell r="B99" t="str">
            <v>Presentar mapas mensuales sobre las condiciones de la precipitación, su anomalía así como el índice estandarizado de precipitación para las principales cuencas del país y la región.</v>
          </cell>
          <cell r="D99" t="str">
            <v>Usuarios en general, y en particular los sectores de hidrología, agricultura, entre otros.</v>
          </cell>
          <cell r="E99">
            <v>1</v>
          </cell>
          <cell r="F99" t="str">
            <v>******</v>
          </cell>
          <cell r="G99" t="str">
            <v>https://www.meteorologia.gov.py/wp-content/uploads/2025/06/Monitoreo-Mensual-Cuencas.pdf</v>
          </cell>
        </row>
        <row r="100">
          <cell r="A100" t="str">
            <v xml:space="preserve">Boletín de resúmen hidrológico mensual </v>
          </cell>
          <cell r="B100" t="str">
            <v>Presentar un resumen de las estadísticas mensuales del nivel del río Paraguay en los principales puertos de análisis.</v>
          </cell>
          <cell r="D100" t="str">
            <v>Usuarios en general, y en particular los sectores de hidrología.</v>
          </cell>
          <cell r="E100">
            <v>1</v>
          </cell>
          <cell r="F100" t="str">
            <v>******</v>
          </cell>
          <cell r="G100" t="str">
            <v>https://www.meteorologia.gov.py/wp-content/uploads/2025/06/Resumen-mensual.pdf</v>
          </cell>
        </row>
        <row r="101">
          <cell r="A101" t="str">
            <v>Boletín de Pronóstico hidrológico mensual</v>
          </cell>
          <cell r="B101" t="str">
            <v>Presentar las perspectivas del nivel del río Paraguay para un horizonte de pronóstico de 1 mes.</v>
          </cell>
          <cell r="D101" t="str">
            <v>Usuarios en general, SEN, ANNP, MOPC, MADESy en particular los sectores de hidrología.</v>
          </cell>
          <cell r="E101">
            <v>1</v>
          </cell>
          <cell r="F101" t="str">
            <v>******</v>
          </cell>
          <cell r="G101" t="str">
            <v>https://www.meteorologia.gov.py/wp-content/uploads/2025/06/Pronostico-Hidrologico-Mensual.pdf</v>
          </cell>
        </row>
        <row r="102">
          <cell r="A102" t="str">
            <v>Boletín de Pronóstico hidrológico trimestral</v>
          </cell>
          <cell r="B102" t="str">
            <v>Presentar las perspectivas trimestrales del nivel del río Paraguay.</v>
          </cell>
          <cell r="D102" t="str">
            <v>Usuarios en general, SEN, ANNP, MOPC, MADES y en particular los sectores de hidrología.</v>
          </cell>
          <cell r="E102">
            <v>1</v>
          </cell>
          <cell r="F102" t="str">
            <v>******</v>
          </cell>
          <cell r="G102" t="str">
            <v>https://www.meteorologia.gov.py/wp-content/uploads/2025/06/Pronostico-Hidrologico-Trimestral.pdf</v>
          </cell>
        </row>
        <row r="103">
          <cell r="A103" t="str">
            <v>Actualizacion del nivel del río tanto en puertos del río Paraguay como Paraná</v>
          </cell>
          <cell r="B103" t="str">
            <v>Carga y actualización de datos de nivel del río de distintos puertos del río Paraguay y Paraná.</v>
          </cell>
          <cell r="D103" t="str">
            <v>Usuarios en general, y en particular los sectores de hidrología.</v>
          </cell>
          <cell r="E103">
            <v>1</v>
          </cell>
          <cell r="F103" t="str">
            <v>******</v>
          </cell>
          <cell r="G103" t="str">
            <v>https://www.meteorologia.gov.py/nivel-rio/indexconvencional.php</v>
          </cell>
        </row>
        <row r="104">
          <cell r="A104" t="str">
            <v>Participación FORO HIDROCLIMÁTICO</v>
          </cell>
          <cell r="B104" t="str">
            <v>Presentación sobre productos de monitoreo de nivel del río Paraguay y pronóstico hidrológico para los próximos meses.</v>
          </cell>
          <cell r="D104" t="str">
            <v>Usuarios en general, y en particular los sectores de hidrología.</v>
          </cell>
          <cell r="E104">
            <v>0</v>
          </cell>
          <cell r="F104">
            <v>0</v>
          </cell>
          <cell r="G104" t="str">
            <v>https://www.meteorologia.gov.py/wp-content/uploads/2025/04/INFORME-FINAL_-I-FORO-HIDROCLIMATICO_ABRIL-2025_AMJ-1.pdf                                                                                                                                                        https://www.abc.com.py/nacionales/2025/04/03/ayolas-realizan-primer-foro-hidrologico-del-2025/</v>
          </cell>
        </row>
        <row r="105">
          <cell r="A105" t="str">
            <v>Participación en reuniones  virtuales mensuales de la Comsición Cuenca del Plata.</v>
          </cell>
          <cell r="B105" t="str">
            <v>Coordinación de trabajos entre los países miembros.</v>
          </cell>
          <cell r="D105" t="str">
            <v>Usuarios en general, y en particular los sectores de hidrología.</v>
          </cell>
          <cell r="E105">
            <v>1</v>
          </cell>
          <cell r="F105" t="str">
            <v>******</v>
          </cell>
          <cell r="G105" t="str">
            <v>******</v>
          </cell>
        </row>
        <row r="106">
          <cell r="A106" t="str">
            <v>Entrega de pedidos</v>
          </cell>
          <cell r="B106" t="str">
            <v>Procesamiento de pedidos provenientes del departamento de Servicios al público de la DMH (entrega de datos de caudal y nivel según requerimiento de los interesados).</v>
          </cell>
          <cell r="D106" t="str">
            <v>Usuarios en general, y en particular los sectores de hidrología.</v>
          </cell>
          <cell r="E106">
            <v>1</v>
          </cell>
          <cell r="F106" t="str">
            <v>******</v>
          </cell>
          <cell r="G106" t="str">
            <v>******</v>
          </cell>
        </row>
        <row r="107">
          <cell r="A107" t="str">
            <v>Servicio de Comisión</v>
          </cell>
          <cell r="B107" t="str">
            <v xml:space="preserve">Comisión de servicio para mantenimiento y verificación hidrológica de Pilar y Alberdi.                                                                                                                                                                                                                                                                                                                                                                                                                                </v>
          </cell>
          <cell r="D107" t="str">
            <v>Usuarios en general, y en particular los sectores de hidrología.</v>
          </cell>
          <cell r="E107">
            <v>1</v>
          </cell>
          <cell r="F107" t="str">
            <v>******</v>
          </cell>
          <cell r="G107"/>
        </row>
        <row r="108">
          <cell r="A108" t="str">
            <v>Capacitaciones</v>
          </cell>
          <cell r="B108" t="str">
            <v>Capacitación en Modelación Hidrológica. Universidad Nacional de Itapúa.                                                                                                                                                                                                                                                                                                                                                                           Capacitación: Ley 7239/2024: De emergencia social ante la violencia contra la mujer, niños, niñas y adolescentes. INAP.                                                                                                                                                                                                                          Curso: Fortaleciendo colaboraciones estratégicas para la implementación de pronósticos basados en impactos. OMM.</v>
          </cell>
          <cell r="D108" t="str">
            <v xml:space="preserve">Gerencia de pronósticos hidrológicos. </v>
          </cell>
          <cell r="E108">
            <v>1</v>
          </cell>
          <cell r="F108" t="str">
            <v>******</v>
          </cell>
          <cell r="G108"/>
        </row>
        <row r="109">
          <cell r="A109" t="str">
            <v>Apoyo en la ctualizacion de datos del nivel del río recibido de otras instituciones/organismos</v>
          </cell>
          <cell r="B109" t="str">
            <v>Carga y actualización de datos de nivel del río de distintos puertos del río Paraguay y Paraná.</v>
          </cell>
          <cell r="C109" t="str">
            <v>Garantizar  la carga de los datos recibidos 24/7en la base de datos para el proceso de los productos al servicio de la poblacion en general.</v>
          </cell>
          <cell r="D109" t="str">
            <v>Usuarios internos y externos de nuestra institucion.</v>
          </cell>
          <cell r="E109">
            <v>1</v>
          </cell>
          <cell r="F109"/>
          <cell r="G109" t="str">
            <v>https://www.meteorologia.gov.py/nivel-rio/indexconvencional.php</v>
          </cell>
        </row>
        <row r="110">
          <cell r="A110" t="str">
            <v>Elaboracion de  boletines de variacion de las minimas historicas de los Rios Paraguay  y Parana, con datos de niveles previamente verificados.</v>
          </cell>
          <cell r="B110" t="str">
            <v xml:space="preserve">Poner a disposición de los usuarios gráficos de las variaciones dirias  del nivel de los Rios Paraguay y Parana comparando con sus minimas historicas en las diferentes estaciones Hidrologicas. </v>
          </cell>
          <cell r="C110" t="str">
            <v>Operativizar los productos del dpto de Cuencas Hidrograficas en el monitoreos hidrológico.</v>
          </cell>
          <cell r="D110" t="str">
            <v>Usuarios internos y externos de nuestra institucion.</v>
          </cell>
          <cell r="E110">
            <v>1</v>
          </cell>
          <cell r="F110"/>
          <cell r="G110" t="str">
            <v>https://www.meteorologia.gov.py/wp-content/uploads/2025/06/Boletin_monitoreoPy-1.pdf</v>
          </cell>
        </row>
        <row r="111">
          <cell r="F111"/>
          <cell r="G111" t="str">
            <v>https://www.meteorologia.gov.py/wp-content/uploads/2025/06/Boletin-parana-1.pdf</v>
          </cell>
        </row>
        <row r="112">
          <cell r="A112" t="str">
            <v>Capacitaciones varias</v>
          </cell>
          <cell r="B112" t="str">
            <v>Participacion en el curso de Determinacion de la vulnerabilidad y riesgo de contaminantes de acuiferos-7 al 11 de abril</v>
          </cell>
          <cell r="E112">
            <v>1</v>
          </cell>
          <cell r="F112" t="str">
            <v>….</v>
          </cell>
          <cell r="G112"/>
        </row>
        <row r="113">
          <cell r="A113" t="str">
            <v>Trabajo de campo con el Club Nautico San Bernardino,  FIUNA y DMH para instalacion y calibración de regla instalada en el Lago Ypacarai.</v>
          </cell>
          <cell r="B113" t="str">
            <v xml:space="preserve">Medicion, monitoreo,control del nivel del Lago Ypacarai , descarga en el Rio Salado </v>
          </cell>
          <cell r="C113" t="str">
            <v>Mejorar y optimizar  la gestion del agua en la cuencia del Lago Ypacarai.</v>
          </cell>
          <cell r="D113" t="str">
            <v>Población de la cuenca del lago Ypacarai.</v>
          </cell>
          <cell r="E113">
            <v>1</v>
          </cell>
          <cell r="F113" t="str">
            <v>******</v>
          </cell>
          <cell r="G113"/>
        </row>
        <row r="114">
          <cell r="A114" t="str">
            <v>Sistema de Gestión de Calidad</v>
          </cell>
          <cell r="B114" t="str">
            <v>Certificación bajo la norma ISO 9001:2015</v>
          </cell>
          <cell r="C114" t="str">
            <v>Estandarización de los Procesos</v>
          </cell>
          <cell r="D114" t="str">
            <v>Comunidad Aeronáutica</v>
          </cell>
          <cell r="E114">
            <v>1</v>
          </cell>
          <cell r="F114" t="str">
            <v>Certificación del Sistema de Gestión de Calidad de los Servicios Meteorológicos Aeronáuticos bajo la norma ISO 9001:2015</v>
          </cell>
          <cell r="G114" t="str">
            <v>INFORME CONCENTRADO DE AUDITORÍA (ASR) - SGS PARAGUAY</v>
          </cell>
        </row>
        <row r="115">
          <cell r="A115" t="str">
            <v>Dar atención a los requerimientos, servicios o productos de información meteorológica e hidrológica a usuarios externos ocacionales o frecuentes.</v>
          </cell>
          <cell r="B115" t="str">
            <v>Proveer Información meteorológica e hidrológica para el público.</v>
          </cell>
          <cell r="C115" t="str">
            <v>Cumplir con las solicitudes de datos de los Usuarios.</v>
          </cell>
          <cell r="D115" t="str">
            <v>Público en General</v>
          </cell>
          <cell r="E115">
            <v>1</v>
          </cell>
          <cell r="F115" t="str">
            <v>Informes elaborados</v>
          </cell>
          <cell r="G115" t="str">
            <v>Archivos de la Gerencia Administrativa.</v>
          </cell>
        </row>
        <row r="116">
          <cell r="A116" t="str">
            <v>Anuario Climatológico: Gestión de datos meterológicos de la DMH todo el año 2024, así como elaboración de mapas a diferentes escalas temporales.</v>
          </cell>
          <cell r="B116" t="str">
            <v>Poner a disposición de los usuarios los resultados del análisis estadístico de las principales variables meteorológicas registradas durante cada año.</v>
          </cell>
          <cell r="C116" t="str">
            <v>Operativizar los Servicios Climáicos</v>
          </cell>
          <cell r="D116" t="str">
            <v>Usuarios en general</v>
          </cell>
          <cell r="E116">
            <v>1</v>
          </cell>
          <cell r="F116" t="str">
            <v>El anuario 2024 está publicado.</v>
          </cell>
          <cell r="G116" t="str">
            <v>https://www.meteorologia.gov.py/publicaciones/</v>
          </cell>
        </row>
        <row r="117">
          <cell r="A117" t="str">
            <v>Boletín Agrometeorológico (conjunto con el MAG y la FCA); Gestión de datos meterológicos de la DMH y de la FCE del mes, así como elaboración de mapas a diferentes escalas temporales.</v>
          </cell>
          <cell r="B117" t="str">
            <v>Disponer de una herramienta para la gestión del riesgo, el mismo incorpora información agroclimática y productos relacionados a la producción agropecuaria, así como, soporte para la toma de decisiones  evaluando el estado y la variabilidad del clima.</v>
          </cell>
          <cell r="D117" t="str">
            <v>Usuarios del sector agropecuario</v>
          </cell>
          <cell r="E117">
            <v>0.5</v>
          </cell>
          <cell r="F117" t="str">
            <v>Los boletínes faltantes se encuentran en proceso de generacion y dependen de la validación de algunos productos usados para la generación de los mismos. El último corresponde al marzo de 2025</v>
          </cell>
          <cell r="G117" t="str">
            <v>https://www.meteorologia.gov.py/wp-content/uploads/2025/04/Boletin_Agro_actualizado_MARZO2025.pdf</v>
          </cell>
        </row>
        <row r="118">
          <cell r="A118" t="str">
            <v>Boltín de Perspectivas Climáticas: Gestión de datos e informes nacionales, regionales y global para elaborar informes trimestral y mapas a escala trimestral.</v>
          </cell>
          <cell r="B118" t="str">
            <v>Difundir resultados de predicciones estimando la probabilidad de que ciertas condiciones sean inhabitualmente frecuentes, persistentes o intensas en un periodo de tres meses.</v>
          </cell>
          <cell r="D118" t="str">
            <v>Usuarios en general, y en particular los sectores de hidrología, agricultura, salud y otros</v>
          </cell>
          <cell r="E118">
            <v>1</v>
          </cell>
          <cell r="F118" t="str">
            <v>******</v>
          </cell>
          <cell r="G118" t="str">
            <v>https://www.meteorologia.gov.py/wp-content/uploads/2025/06/trimestral_pronos_JJA2025.pdf</v>
          </cell>
        </row>
        <row r="119">
          <cell r="A119" t="str">
            <v>Monitoreo diario de Precipitaciones: Gestión de datos de precipitación diara de las estaciones meteorológicas covencionales de la rede de la DMH</v>
          </cell>
          <cell r="B119" t="str">
            <v>Evaluar el comportamiento de los acumulados de lluvias diaramente con relación a los valores normales y su progresión durante el año en curso.</v>
          </cell>
          <cell r="D119" t="str">
            <v>Usuarios en general, y en particular los sectores de hidrología, agricultura, salud y otros</v>
          </cell>
          <cell r="E119">
            <v>1</v>
          </cell>
          <cell r="F119" t="str">
            <v>******</v>
          </cell>
          <cell r="G119" t="str">
            <v>https://www.meteorologia.gov.py/wp-content/uploads/2025/06/boletin_climatico_2025.pdf</v>
          </cell>
        </row>
        <row r="120">
          <cell r="A120" t="str">
            <v>Boltín Climatologico mensual: Gestión de datos e informes nacionales, regionales y global para elaborar informes mensual y mapas a escala mensual.</v>
          </cell>
          <cell r="B120" t="str">
            <v>Evaluar el comportamiento de los acumulados de lluvias mensuales con relación a los valores normales y su progresión durante el año en curso.</v>
          </cell>
          <cell r="D120" t="str">
            <v>Usuarios en general, y en particular los sectores de hidrología, agricultura, salud y otros</v>
          </cell>
          <cell r="E120">
            <v>1</v>
          </cell>
          <cell r="F120" t="str">
            <v>******</v>
          </cell>
          <cell r="G120" t="str">
            <v>https://www.meteorologia.gov.py/wp-content/uploads/2025/06/boletin_climatico_2025.pdf</v>
          </cell>
        </row>
        <row r="121">
          <cell r="A121" t="str">
            <v>Boltín Climatologico trimestral. Gestión de datos e informes nacionales, regionales y global para elaborar informes trimestral y mapas a escala trimestral.</v>
          </cell>
          <cell r="B121" t="str">
            <v>Evaluar el comportamiento de los acumulados de lluvias trimestrales con relación a los valores normales y su progresión durante el año en curso.</v>
          </cell>
          <cell r="D121" t="str">
            <v>Usuarios en general, y en particular los sectores de hidrología, agricultura, salud y otros</v>
          </cell>
          <cell r="E121">
            <v>1</v>
          </cell>
          <cell r="F121" t="str">
            <v>******</v>
          </cell>
          <cell r="G121" t="str">
            <v>https://www.meteorologia.gov.py/wp-content/uploads/2025/06/boletin_climatico_2025.pdf</v>
          </cell>
        </row>
        <row r="122">
          <cell r="A122" t="str">
            <v>Participación FORO HIDROCLIMÁTICO</v>
          </cell>
          <cell r="B122" t="str">
            <v>Presentación sobre productos de monitoreo climático y pronóstico climático para los próximos meses.</v>
          </cell>
          <cell r="C122" t="str">
            <v>Operativizar los Servicios Climáicos</v>
          </cell>
          <cell r="D122" t="str">
            <v>Usuarios en general, y en particular los sectores de hidrología, agricultura, salud y otros</v>
          </cell>
          <cell r="E122">
            <v>1</v>
          </cell>
          <cell r="F122" t="str">
            <v>******</v>
          </cell>
          <cell r="G122" t="str">
            <v>https://www.meteorologia.gov.py/wp-content/uploads/2025/04/INFORME-FINAL_-I-FORO-HIDROCLIMATICO_ABRIL-2025_AMJ-1.pdf</v>
          </cell>
        </row>
        <row r="123">
          <cell r="A123" t="str">
            <v xml:space="preserve">GESTIÓN PARA LA ELABORACIÓN DE BOLETINES METEOROLÓGICOS DIARIOS </v>
          </cell>
          <cell r="B123" t="str">
            <v>BRINDAR PRONOSTICOS DEL TIEMPO A 5 DIAS PARA LA CAPITAL DEL PAIS Y A 3 DIAS PARA LAS CAPITALES DEPARTAMENTALES</v>
          </cell>
          <cell r="C123" t="str">
            <v>INFORMAR A LA PROBLACIÓN CON LOS PRONOSTICOS DIARIOS DE LAS POSIBLES CONDICIONES FUTURAS DEL TIEMPO</v>
          </cell>
          <cell r="D123" t="str">
            <v>USUSARIO EN GENERAL</v>
          </cell>
          <cell r="E123">
            <v>1</v>
          </cell>
          <cell r="F123" t="str">
            <v xml:space="preserve">BRINDAR INFORMACION ACTUALIZADA REFERENTE A TIEMPO PARA LA TOMA DE DECISIONES  OPORTUNAS </v>
          </cell>
          <cell r="G123" t="str">
            <v>https://www.meteorologia.gov.py/publicaciones/</v>
          </cell>
        </row>
        <row r="124">
          <cell r="A124" t="str">
            <v>GESTIÓN PARA LA ELABORACIÓN DE BOLETINES ESPECIALES</v>
          </cell>
          <cell r="B124" t="str">
            <v>BRINDAR PERSPECTIVAS DE LAS CONDICIONES ATIPICAS O SEVERAS DEL TIEMPO PREVISTAS</v>
          </cell>
          <cell r="C124" t="str">
            <v xml:space="preserve">CONTRIBUIR A SALVAGUARDAR LAS VIDAS Y BIENES DE LAS PERSONAS </v>
          </cell>
          <cell r="D124" t="str">
            <v>USUSARIO EN GENERAL</v>
          </cell>
          <cell r="E124">
            <v>1</v>
          </cell>
          <cell r="F124" t="str">
            <v>INFORMAR A LA POBLACIÓN EN GENERAL ANTE EVENTOS ADEVERSOS DEL TIEMPO</v>
          </cell>
          <cell r="G124" t="str">
            <v>https://www.meteorologia.gov.py/wp-content/uploads/2023/04/</v>
          </cell>
        </row>
        <row r="125">
          <cell r="A125" t="str">
            <v xml:space="preserve">GESTIÓN PARA LA ELABORACIÓN DE BOLETINES METEOROLÓGICOS DIARIOS  ESPECIALES PARA FIN DE SEMANA, FECHAS FESTIVAS, ACONTECIMIENTOS DE MASIVA CONCURRENCIA, USUARIOS EN GENERAL. </v>
          </cell>
          <cell r="B125" t="str">
            <v xml:space="preserve">ELABORAR Y BRINDAR PRONOSTICOS METEOROLOGICOS ACTUALIZADOS PARA LOS DIFERENTES USUARIOS, DE MANERA PERSONALIZADA </v>
          </cell>
          <cell r="C125" t="str">
            <v>BRINDAR INFORMACION SOBRE LAS CONDICONES DEL TIEMPO PREVISTAS PARAEN FORMA PERSONALIZADA PARA CADA USUARIO SOLICITANTE</v>
          </cell>
          <cell r="D125" t="str">
            <v>USUSARIO EN GENERAL</v>
          </cell>
          <cell r="E125">
            <v>1</v>
          </cell>
          <cell r="F125" t="str">
            <v xml:space="preserve">PROVEER INFORMACION OPORTUNA </v>
          </cell>
          <cell r="G125" t="str">
            <v>https://www.meteorologia.gov.py/publicaciones/</v>
          </cell>
        </row>
        <row r="126">
          <cell r="A126" t="str">
            <v>GESTIÓN PARA LANZAMIENTO DE RADIO SONDEOS DIARIOS DESDE EL AISP</v>
          </cell>
          <cell r="B126" t="str">
            <v>BRINDAR DATOS METEOROLÓGICOS EN LA VERTICAL DE LA ATMÓSFERA</v>
          </cell>
          <cell r="C126" t="str">
            <v xml:space="preserve">PROVEER DATOS DE ALTURA PARA LA COMUNIDAD INTERNACIONAL E INTERNACIONAL. </v>
          </cell>
          <cell r="D126" t="str">
            <v xml:space="preserve">COMUNIDAD AERONÁUTICA, COMUNIDAD INTERNACIONAL Y NACIONAL. </v>
          </cell>
          <cell r="E126">
            <v>1</v>
          </cell>
          <cell r="F126" t="str">
            <v xml:space="preserve">DATOS OPORTUNOS </v>
          </cell>
          <cell r="G126" t="str">
            <v>https://weather.uwyo.edu/upperair/sounding.html</v>
          </cell>
        </row>
        <row r="127">
          <cell r="A127" t="str">
            <v>GESTION PARA LA ELABORACION DE MENSAJES OPMET AISP-AIG Y AERODROMOS INTERIOR</v>
          </cell>
          <cell r="B127" t="str">
            <v xml:space="preserve">ELABORAR INFORMACION METEOROLOGICA Y MENSAJES AERONÁUTICOS </v>
          </cell>
          <cell r="C127" t="str">
            <v>BRINDAR INFORMACION AERONÁUTICA ACERCA DE LAS CONDICIONES EN CADA AEROPUERTO, COMO ASI TAMBIEN UN PRONOSTICO  PARA DICHOS AIG Y AISP.</v>
          </cell>
          <cell r="D127" t="str">
            <v>COMUNIDAD AERONÁUTICA</v>
          </cell>
          <cell r="E127">
            <v>1</v>
          </cell>
          <cell r="F127" t="str">
            <v>GARANTIZAR LAS OPERACIONES AERONAUTICAS</v>
          </cell>
          <cell r="G127" t="str">
            <v>- AMHS https://www.redemet.aer.mil.br/  https://www.meteorologia.gov.py/metaeronautica/</v>
          </cell>
        </row>
        <row r="128">
          <cell r="A128" t="str">
            <v>GESTION PARA LA PARTICIPACIÓN DEL TALLER DE FENÓMENOS SEVEROS Y LA AVIACIÓN - OACI</v>
          </cell>
          <cell r="B128" t="str">
            <v xml:space="preserve">BRINDAR CONOCMIENTOS A LA COMUNIDAD AERONÁUTICA Y USUSARIOS SOBRE LOS PELIGROS LATENTES EN LAS OPERACIONES Y EL CAMBIO CLIMÁTICO EN LA AERONÁUTICO. </v>
          </cell>
          <cell r="C128" t="str">
            <v xml:space="preserve">DOTAR DE MAYOR CONOCIMIENTO AL PERSONAL TÉCNICO OPERATIVO SOBRE LAS TORMENTAS SEVERAS Y SU IMPACTO EN LA ACIACIÓN. CONCIENCIAR SOBRE LOS ESCENARIOS DEL CAMBIO CLIMÁTICO Y SUS EFECTOS EN LAS OPERACIONES AERONÁUTICAS. </v>
          </cell>
          <cell r="D128" t="str">
            <v>COMUNIDAD AERONÁUTICA</v>
          </cell>
          <cell r="E128">
            <v>1</v>
          </cell>
          <cell r="F128" t="str">
            <v>CAPACITACIÓN DEL FUNCIONARIO TÉCNICO OPERATIVO.</v>
          </cell>
          <cell r="G128" t="str">
            <v>https://www.icao.int/SAM/Documents/2025-RLA06901-SevereMetPheno/2.%20AdjA%20Ficha%20Nemot%C3%A9cnica_Severos.pdf</v>
          </cell>
        </row>
        <row r="129">
          <cell r="A129" t="str">
            <v>GESTIÓN PARA LA CAPACITACIÓN DE FUNCIONARIOS DEL AEROPUERTO GUARANI Y DOTAR DE MOBILIARIOS</v>
          </cell>
          <cell r="B129" t="str">
            <v xml:space="preserve">BRINDAR ACTUALIZACIÓN EN TEMAS RELACIONADOS A LA GENERACION DE DATOS METEOROLÓGICOS AERONÁUTICOS Y BRINDAR MAYOR COMODIDAD A LOS FUNCIONARIOS. </v>
          </cell>
          <cell r="C129" t="str">
            <v>CONTRIBUIR A LA SEGURIDAD OPERACIONAL Y BIENESTAR DEL FUNCIONARIOS.</v>
          </cell>
          <cell r="D129" t="str">
            <v>FUNCIONARIOS METEOROLOGICOS Y COMUNIDAD AERONÁUTICA</v>
          </cell>
          <cell r="E129">
            <v>1</v>
          </cell>
          <cell r="F129" t="str">
            <v>CAPACITACIÓN DEL FUNCIONARIO TÉCNICO OPERATIVO.</v>
          </cell>
          <cell r="G129" t="str">
            <v>RESOLUCION 444/2025</v>
          </cell>
        </row>
        <row r="130">
          <cell r="A130" t="str">
            <v xml:space="preserve">GESTION PARA LA EMISIÓN DE ALERTAS TEMPRANAS EN FORMATO CAP ( Protocolo de Alerta Común, C.A.P. (por sus siglas en inglés) </v>
          </cell>
          <cell r="B130" t="str">
            <v>ADVERTIR A LA COMUNIDAD NACIONAL E INTERNACIONAL SOBRE LA POSIBLE OCURRENCIA DE EVENTOS METEOROLÓGICOS DE ALTO IMPACTO</v>
          </cell>
          <cell r="C130" t="str">
            <v>PROPORCIONAR INFROMACIÓN METEOROLÓGICA ESTANDARIZADA A LA COMUNIDAD NACIONAL E INTERNACIONAL</v>
          </cell>
          <cell r="D130" t="str">
            <v>COMUNIDAD NACIONAL E INTERNACIONAL</v>
          </cell>
          <cell r="E130">
            <v>1</v>
          </cell>
          <cell r="F130" t="str">
            <v xml:space="preserve">PROPORCIONAL INFORMACIÓN OPORTUNA PARA SALVAGUARDAR LA VIDA Y LOS BIENES. </v>
          </cell>
          <cell r="G130" t="str">
            <v>https://severeweather.wmo.int/v2/index.html</v>
          </cell>
        </row>
        <row r="131">
          <cell r="A131" t="str">
            <v>REMISIÓN DE DOCUMENTOS TÉCNICOS CORRESPONDIENTES AL LLAMADO PARA LA MCN "ADQUISICIÓN DE EQUIPOS, HERRAMIENTAS Y OTROS PARA LA DINAC" ID 467586</v>
          </cell>
          <cell r="B131" t="str">
            <v>MANTENER OPERATIVA LA RED DE ESTACIONES METEOROLÓGICAS AUTOMÁTICAS</v>
          </cell>
          <cell r="C131" t="str">
            <v xml:space="preserve">GARANTIZAR A LA OPERATIVIDAD DE LOS SISTEMAS DE OBSERVACION   </v>
          </cell>
          <cell r="D131" t="str">
            <v>POBLACIÓN EN GENERAL DEL TERRITORIO NACIONAL</v>
          </cell>
          <cell r="E131">
            <v>1</v>
          </cell>
          <cell r="F131">
            <v>1</v>
          </cell>
          <cell r="G131" t="str">
            <v>MEMORÁNDUM GSOM Nº 080/2025 remitido el 19/05/2025</v>
          </cell>
        </row>
        <row r="132">
          <cell r="A132" t="str">
            <v>REMISIÓN DE DOCUMENTOS TÉCNICOS CORRESPONDIENTES AL LLAMADO PARA LA MCN "ADQUISICIÓN DE BATERÍAS DE CICLO PROFUNDO Y OTROS PARA ESTACIONES METEOROLÓGICAS AUTOMÁTICAS" ID 467833</v>
          </cell>
          <cell r="B132" t="str">
            <v>MANTENER OPERATIVA LA RED DE ESTACIONES METEOROLÓGICAS AUTOMÁTICAS</v>
          </cell>
          <cell r="C132" t="str">
            <v xml:space="preserve">GARANTIZAR A LA OPERATIVIDAD DE LOS SISTEMAS DE OBSERVACION   </v>
          </cell>
          <cell r="D132" t="str">
            <v>POBLACIÓN EN GENERAL DEL TERRITORIO NACIONAL</v>
          </cell>
          <cell r="E132">
            <v>1</v>
          </cell>
          <cell r="F132">
            <v>1</v>
          </cell>
          <cell r="G132" t="str">
            <v>MEMORÁNDUM GSOM Nº 082/2025 remitido el 20/05/2025</v>
          </cell>
        </row>
        <row r="133">
          <cell r="A133" t="str">
            <v>REMISIÓN DE DOCUMENTOS TÉCNICOS CORRESPONDIENTES AL LLAMADO - LPN "MANTENIMIENTO, REPARACIÓN Y ADQUISICIÓN DE COMPONENTES DE LA RED DE ESTACIONES HIDROMETEOROLOGICAS" ID 467581</v>
          </cell>
          <cell r="B133" t="str">
            <v>MANTENER OPERATIVA LA RED DE ESTACIONES METEOROLÓGICAS AUTOMÁTICAS</v>
          </cell>
          <cell r="C133" t="str">
            <v xml:space="preserve">GARANTIZAR A LA OPERATIVIDAD DE LOS SISTEMAS DE OBSERVACION   </v>
          </cell>
          <cell r="D133" t="str">
            <v>POBLACIÓN EN GENERAL DEL TERRITORIO NACIONAL</v>
          </cell>
          <cell r="E133">
            <v>1</v>
          </cell>
          <cell r="F133">
            <v>1</v>
          </cell>
          <cell r="G133" t="str">
            <v>MEMORÁNDUM GSOM Nº 103/2025 remitido el 09/06/2025</v>
          </cell>
        </row>
        <row r="134">
          <cell r="A134" t="str">
            <v>GENERACIÓN, PROCESAMIENTO, ALMACENAMIENTO Y TRANSMISIÓN DE DATOS METEOROLÓGICOS A ESCALA NACIONAL, REGIONAL Y GLOBAL DESDE 19 ESTACIONES METEOROLÓGICAS DOTADAS DE PERSONAL, INTEGRADAS AL SISTEMA DE INFORMACIÓN DE LA OMM (WIS).</v>
          </cell>
          <cell r="B134" t="str">
            <v>VIGILANCIA ATMOSFÉRICA PARA LA PRESTACIÓN DE SERVICIOS</v>
          </cell>
          <cell r="C134" t="str">
            <v>TRANSMISIÓN DE MENSAJES CODIFICADOS EN CLAVE SYNOP</v>
          </cell>
          <cell r="D134" t="str">
            <v>USUARIOS AERONÁUTICOS Y METEOROLÓGICOS, POBLACIÓN GENERAL</v>
          </cell>
          <cell r="E134">
            <v>1</v>
          </cell>
          <cell r="F134">
            <v>0.99</v>
          </cell>
          <cell r="G134" t="str">
            <v>https://www.meteorologia.gov.py/sinop/</v>
          </cell>
        </row>
        <row r="135">
          <cell r="A135" t="str">
            <v>GENERACIÓN, PROCESAMIENTO, ALMACENAMIENTO Y VISUALIZACIÓN DE DATOS METEOROLÓGICOS PROVENIENTES DE 100 ESTACIONES METEOROLÓGICAS AUTOMÁTICAS DE SUPERFICIE, GARANTIZANDO SU INTEGRACIÓN OPORTUNA Y CONTINUA A LA BASE DE DATOS INSTITUCIONAL Y SU DIFUSIÓN PÚBLICA A TRAVÉS DE LA PÁGINA WEB OFICIAL DE LA DIRECCIÓN DE METEOROLOGÍA E HIDROLOGÍA (DMH – DINAC), EN CUMPLIMIENTO DE SU MISIÓN DE PROVEER INFORMACIÓN METEOROLÓGICA CONFIABLE, ACCESIBLE Y DE ALTA CALIDAD PARA LA SEGURIDAD AERONÁUTICA, LA GESTIÓN DEL RIESGO CLIMÁTICO Y EL SERVICIO A LA SOCIEDAD.</v>
          </cell>
          <cell r="B135" t="str">
            <v>VIGILANCIA ATMOSFÉRICA PARA LA PRESTACIÓN DE SERVICIOS</v>
          </cell>
          <cell r="C135" t="str">
            <v>GENERACIÓN DE DATOS DE LAS REDES DE ESTACIONES AUTOMÁTICAS ADMINISTRADAS POR LA DMH CADA 10 MINUTOS</v>
          </cell>
          <cell r="D135" t="str">
            <v>USUARIOS AERONÁUTICOS Y METEOROLÓGICOS, POBLACIÓN GENERAL</v>
          </cell>
          <cell r="E135">
            <v>0.98</v>
          </cell>
          <cell r="F135">
            <v>0.92</v>
          </cell>
          <cell r="G135" t="str">
            <v>https://www.meteorologia.gov.py/emas/</v>
          </cell>
        </row>
        <row r="136">
          <cell r="A136" t="str">
            <v>REMISIÓN DE ANTEPROYECTO DE PRESUPUESTO GSOM 2026</v>
          </cell>
          <cell r="B136" t="str">
            <v>CONTRIBUIR AL FORTALECIMIENTO, MODERNIZACIÓN Y SOSTENIBILIDAD OPERATIVA DE LOS SISTEMAS DE OBSERVACIÓN METEOROLÓGICA E HIDROLÓGICA GESTIONADOS POR LA DIRECCIÓN DE METEOROLOGÍA E HIDROLOGÍA</v>
          </cell>
          <cell r="C136" t="str">
            <v xml:space="preserve">GARANTIZAR A LA OPERATIVIDAD DE LOS SISTEMAS DE OBSERVACION   </v>
          </cell>
          <cell r="D136" t="str">
            <v>COMUNIDAD AERONÁUTICA, ORGANISMOS DE RESPUESTA ANTE EMERGENCIAS PRODUCTORES, AGROPECUARIOS, INSTITUCIONES EDUCATIVAS, TOMADORES DE DECISIONES GUBERNAMENTALES, CIUDADANÍA EN GENERAL.</v>
          </cell>
          <cell r="E136">
            <v>1</v>
          </cell>
          <cell r="F136">
            <v>1</v>
          </cell>
          <cell r="G136" t="str">
            <v>MEMORANDUN GSOM Nº 085/2025 remitido el 23/05/2025</v>
          </cell>
        </row>
        <row r="137">
          <cell r="A137" t="str">
            <v xml:space="preserve">(Puede complementar aquí y apoyarse en gráficos ilustrativos) </v>
          </cell>
          <cell r="B137"/>
          <cell r="C137"/>
          <cell r="D137"/>
          <cell r="E137"/>
          <cell r="F137"/>
          <cell r="G137"/>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RCC_25"/>
    </sheetNames>
    <sheetDataSet>
      <sheetData sheetId="0">
        <row r="100">
          <cell r="F100" t="str">
            <v>Estado (Ejecución - Finiquitado)</v>
          </cell>
        </row>
        <row r="142">
          <cell r="G142" t="str">
            <v>EJECUCIÓN</v>
          </cell>
          <cell r="H142" t="str">
            <v>FINIQUITADO</v>
          </cell>
        </row>
        <row r="143">
          <cell r="G143">
            <v>25</v>
          </cell>
          <cell r="H143">
            <v>1</v>
          </cell>
        </row>
        <row r="153">
          <cell r="C153" t="str">
            <v>SERVICIOS PERSONALES</v>
          </cell>
          <cell r="F153">
            <v>35291777258</v>
          </cell>
        </row>
        <row r="159">
          <cell r="C159" t="str">
            <v>SERVICIOS NO PERSONALES</v>
          </cell>
          <cell r="F159">
            <v>10334522799</v>
          </cell>
        </row>
        <row r="168">
          <cell r="C168" t="str">
            <v>BIENES DE CONSUMO E INSUMOS</v>
          </cell>
          <cell r="F168">
            <v>1789113752</v>
          </cell>
        </row>
        <row r="176">
          <cell r="C176" t="str">
            <v>INVERSION FISICA</v>
          </cell>
          <cell r="F176">
            <v>20074064973</v>
          </cell>
        </row>
        <row r="183">
          <cell r="C183" t="str">
            <v>TRANSFERENCIAS</v>
          </cell>
          <cell r="F183">
            <v>9928327120</v>
          </cell>
        </row>
        <row r="188">
          <cell r="C188" t="str">
            <v xml:space="preserve">OTROS GASTOS   </v>
          </cell>
          <cell r="F188">
            <v>7172607747</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meteorologia.gov.py/nivel-rio/indexconvencional.php" TargetMode="External"/><Relationship Id="rId18" Type="http://schemas.openxmlformats.org/officeDocument/2006/relationships/hyperlink" Target="https://www.meteorologia.gov.py/wp-content/uploads/2025/06/boletin_climatico_2025.pdf" TargetMode="External"/><Relationship Id="rId26" Type="http://schemas.openxmlformats.org/officeDocument/2006/relationships/hyperlink" Target="https://severeweather.wmo.int/v2/index.html" TargetMode="External"/><Relationship Id="rId39" Type="http://schemas.openxmlformats.org/officeDocument/2006/relationships/hyperlink" Target="https://www.dinac.gov.py/v3/index.php/documentos1/item/2541-buzon-de-sugerencias-quejas-y-reclamos" TargetMode="External"/><Relationship Id="rId21" Type="http://schemas.openxmlformats.org/officeDocument/2006/relationships/hyperlink" Target="https://www.meteorologia.gov.py/wp-content/uploads/2025/04/INFORME-FINAL_-I-FORO-HIDROCLIMATICO_ABRIL-2025_AMJ-1.pdf" TargetMode="External"/><Relationship Id="rId34" Type="http://schemas.openxmlformats.org/officeDocument/2006/relationships/hyperlink" Target="https://denuncias.gov.py/portal-publico" TargetMode="External"/><Relationship Id="rId7" Type="http://schemas.openxmlformats.org/officeDocument/2006/relationships/hyperlink" Target="http://www.dinac.gov.py/v3/index.php/transparencia-y-anticorrupcion-dinac/ley-5282-14-art-8-acceso-a-la-informacion-publica" TargetMode="External"/><Relationship Id="rId2" Type="http://schemas.openxmlformats.org/officeDocument/2006/relationships/hyperlink" Target="https://www.meteorologia.gov.py/nivel-rio/vermas_convencional.php?code=2000086029" TargetMode="External"/><Relationship Id="rId16" Type="http://schemas.openxmlformats.org/officeDocument/2006/relationships/hyperlink" Target="https://www.meteorologia.gov.py/wp-content/uploads/2025/04/Boletin_Agro_actualizado_MARZO2025.pdf" TargetMode="External"/><Relationship Id="rId20" Type="http://schemas.openxmlformats.org/officeDocument/2006/relationships/hyperlink" Target="https://www.meteorologia.gov.py/wp-content/uploads/2025/06/boletin_climatico_2025.pdf" TargetMode="External"/><Relationship Id="rId29" Type="http://schemas.openxmlformats.org/officeDocument/2006/relationships/hyperlink" Target="https://informacionpublica.paraguay.gov.py/" TargetMode="External"/><Relationship Id="rId41" Type="http://schemas.openxmlformats.org/officeDocument/2006/relationships/drawing" Target="../drawings/drawing1.xml"/><Relationship Id="rId1" Type="http://schemas.openxmlformats.org/officeDocument/2006/relationships/hyperlink" Target="http://www.meteorologia.gov.py/" TargetMode="External"/><Relationship Id="rId6" Type="http://schemas.openxmlformats.org/officeDocument/2006/relationships/hyperlink" Target="http://www.dinac.gov.py/v3/index.php/dinac/subdirecciones/sub-direccion-de-navegacion-aerea/item/2422-politica-y-objetivos-de-calidad-de-la-gnna%5d" TargetMode="External"/><Relationship Id="rId11" Type="http://schemas.openxmlformats.org/officeDocument/2006/relationships/hyperlink" Target="https://www.meteorologia.gov.py/pronostico-de-caudales/" TargetMode="External"/><Relationship Id="rId24" Type="http://schemas.openxmlformats.org/officeDocument/2006/relationships/hyperlink" Target="https://www.meteorologia.gov.py/publicaciones/" TargetMode="External"/><Relationship Id="rId32" Type="http://schemas.openxmlformats.org/officeDocument/2006/relationships/hyperlink" Target="http://www.dinac.gov.py/v3/index.php/transparencia-y-anticorrupcion-dinac/rendicion-de-cuentas-al-ciudadano" TargetMode="External"/><Relationship Id="rId37" Type="http://schemas.openxmlformats.org/officeDocument/2006/relationships/hyperlink" Target="https://www.dinac.gov.py/v3/index.php/transparencia-y-anticorrupcion-dinac/rendicion-de-cuentas-al-ciudadano" TargetMode="External"/><Relationship Id="rId40" Type="http://schemas.openxmlformats.org/officeDocument/2006/relationships/printerSettings" Target="../printerSettings/printerSettings1.bin"/><Relationship Id="rId5" Type="http://schemas.openxmlformats.org/officeDocument/2006/relationships/hyperlink" Target="http://www.dinac.gov.py/v3/index.php/dinac/subdirecciones/sub-direccion-de-transporte-aereo" TargetMode="External"/><Relationship Id="rId15" Type="http://schemas.openxmlformats.org/officeDocument/2006/relationships/hyperlink" Target="https://www.meteorologia.gov.py/wp-content/uploads/2025/06/Boletin_monitoreoPy-1.pdf" TargetMode="External"/><Relationship Id="rId23" Type="http://schemas.openxmlformats.org/officeDocument/2006/relationships/hyperlink" Target="https://www.meteorologia.gov.py/wp-content/uploads/2023/04/" TargetMode="External"/><Relationship Id="rId28" Type="http://schemas.openxmlformats.org/officeDocument/2006/relationships/hyperlink" Target="https://informacionpublica.paraguay.gov.py/" TargetMode="External"/><Relationship Id="rId36" Type="http://schemas.openxmlformats.org/officeDocument/2006/relationships/hyperlink" Target="https://www.dinac.gov.py/v3/index.php/transparencia-y-anticorrupcion-dinac/rendicion-de-cuentas-al-ciudadano" TargetMode="External"/><Relationship Id="rId10" Type="http://schemas.openxmlformats.org/officeDocument/2006/relationships/hyperlink" Target="https://www.meteorologia.gov.py/pronostico-de-caudales/" TargetMode="External"/><Relationship Id="rId19" Type="http://schemas.openxmlformats.org/officeDocument/2006/relationships/hyperlink" Target="https://www.meteorologia.gov.py/wp-content/uploads/2025/06/boletin_climatico_2025.pdf" TargetMode="External"/><Relationship Id="rId31" Type="http://schemas.openxmlformats.org/officeDocument/2006/relationships/hyperlink" Target="https://www.contrataciones.gov.py/licitaciones/adjudicacion/1efa7359-52e3-6c00-bbbd-4b8508e2abc2/resumen-adjudicacion.html" TargetMode="External"/><Relationship Id="rId4" Type="http://schemas.openxmlformats.org/officeDocument/2006/relationships/hyperlink" Target="http://www.dinac.gov.py/v3/index.php/dinac/subdirecciones/sub-direccion-de-normas-de-vuelo/item/57-subdireccion-de-normas-de-vuelo" TargetMode="External"/><Relationship Id="rId9" Type="http://schemas.openxmlformats.org/officeDocument/2006/relationships/hyperlink" Target="https://www.meteorologia.gov.py/emas/" TargetMode="External"/><Relationship Id="rId14" Type="http://schemas.openxmlformats.org/officeDocument/2006/relationships/hyperlink" Target="https://www.meteorologia.gov.py/wp-content/uploads/2025/06/Boletin-parana-1.pdf" TargetMode="External"/><Relationship Id="rId22" Type="http://schemas.openxmlformats.org/officeDocument/2006/relationships/hyperlink" Target="https://www.meteorologia.gov.py/publicaciones/" TargetMode="External"/><Relationship Id="rId27" Type="http://schemas.openxmlformats.org/officeDocument/2006/relationships/hyperlink" Target="https://www.meteorologia.gov.py/emas/" TargetMode="External"/><Relationship Id="rId30" Type="http://schemas.openxmlformats.org/officeDocument/2006/relationships/hyperlink" Target="https://informacionpublica.paraguay.gov.py/" TargetMode="External"/><Relationship Id="rId35" Type="http://schemas.openxmlformats.org/officeDocument/2006/relationships/hyperlink" Target="http://www.dinac.gov.py/v3/index.php/transparencia-y-anticorrupcion-dinac/informacion-publica-ley-5189-2014" TargetMode="External"/><Relationship Id="rId8" Type="http://schemas.openxmlformats.org/officeDocument/2006/relationships/hyperlink" Target="http://www.dinac.gov.py/v3/index.php/transparencia-y-anticorrupcion-dinac/ley-5282-14-art-8-acceso-a-la-informacion-publica" TargetMode="External"/><Relationship Id="rId3" Type="http://schemas.openxmlformats.org/officeDocument/2006/relationships/hyperlink" Target="http://www.dinac.gov.py/v3/index.php/dinac/subdirecciones/sub-direccion-de-seguridad-de-la-aviacion-civil" TargetMode="External"/><Relationship Id="rId12" Type="http://schemas.openxmlformats.org/officeDocument/2006/relationships/hyperlink" Target="https://www.meteorologia.gov.py/wp-content/uploads/2025/04/Pronostico-Hidrologico-Mensual.pdf" TargetMode="External"/><Relationship Id="rId17" Type="http://schemas.openxmlformats.org/officeDocument/2006/relationships/hyperlink" Target="https://www.meteorologia.gov.py/wp-content/uploads/2025/06/trimestral_pronos_JJA2025.pdf" TargetMode="External"/><Relationship Id="rId25" Type="http://schemas.openxmlformats.org/officeDocument/2006/relationships/hyperlink" Target="https://www.redemet.aer.mil.br/" TargetMode="External"/><Relationship Id="rId33" Type="http://schemas.openxmlformats.org/officeDocument/2006/relationships/hyperlink" Target="http://www.dinac.gov.py/v3/index.php/transparencia-y-anticorrupcion-dinac/rendicion-de-cuentas-al-ciudadano" TargetMode="External"/><Relationship Id="rId38" Type="http://schemas.openxmlformats.org/officeDocument/2006/relationships/hyperlink" Target="https://www.dinac.gov.py/v3/index.php/transparencia-y-anticorrupcion-dinac/rendicion-de-cuentas-al-ciudadan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05"/>
  <sheetViews>
    <sheetView tabSelected="1" showWhiteSpace="0" view="pageBreakPreview" topLeftCell="A226" zoomScale="80" zoomScaleNormal="80" zoomScaleSheetLayoutView="80" zoomScalePageLayoutView="80" workbookViewId="0">
      <selection activeCell="H395" sqref="H395"/>
    </sheetView>
  </sheetViews>
  <sheetFormatPr baseColWidth="10" defaultColWidth="9.140625" defaultRowHeight="15"/>
  <cols>
    <col min="1" max="1" width="25.5703125" style="12" customWidth="1"/>
    <col min="2" max="2" width="30.85546875" style="12" customWidth="1"/>
    <col min="3" max="3" width="29.85546875" style="19" customWidth="1"/>
    <col min="4" max="4" width="23.28515625" style="12" customWidth="1"/>
    <col min="5" max="5" width="26.7109375" style="12" customWidth="1"/>
    <col min="6" max="6" width="26.140625" style="12" customWidth="1"/>
    <col min="7" max="7" width="27.5703125" style="12" customWidth="1"/>
    <col min="8" max="16384" width="9.140625" style="1"/>
  </cols>
  <sheetData>
    <row r="1" spans="1:7" ht="15" customHeight="1">
      <c r="A1" s="60"/>
      <c r="B1" s="491" t="s">
        <v>320</v>
      </c>
      <c r="C1" s="491"/>
      <c r="D1" s="491"/>
      <c r="E1" s="491"/>
      <c r="F1" s="61"/>
      <c r="G1" s="62"/>
    </row>
    <row r="2" spans="1:7" ht="15" customHeight="1">
      <c r="A2" s="63"/>
      <c r="B2" s="492"/>
      <c r="C2" s="492"/>
      <c r="D2" s="492"/>
      <c r="E2" s="492"/>
      <c r="F2" s="64"/>
      <c r="G2" s="65"/>
    </row>
    <row r="3" spans="1:7" ht="15" customHeight="1">
      <c r="A3" s="63"/>
      <c r="B3" s="492"/>
      <c r="C3" s="492"/>
      <c r="D3" s="492"/>
      <c r="E3" s="492"/>
      <c r="F3" s="64"/>
      <c r="G3" s="65"/>
    </row>
    <row r="4" spans="1:7" ht="15.75" customHeight="1" thickBot="1">
      <c r="A4" s="66"/>
      <c r="B4" s="493"/>
      <c r="C4" s="493"/>
      <c r="D4" s="493"/>
      <c r="E4" s="493"/>
      <c r="F4" s="67"/>
      <c r="G4" s="68"/>
    </row>
    <row r="5" spans="1:7" ht="15" customHeight="1">
      <c r="A5" s="412" t="s">
        <v>83</v>
      </c>
      <c r="B5" s="413"/>
      <c r="C5" s="413"/>
      <c r="D5" s="413"/>
      <c r="E5" s="413"/>
      <c r="F5" s="413"/>
      <c r="G5" s="414"/>
    </row>
    <row r="6" spans="1:7" ht="15.75" customHeight="1" thickBot="1">
      <c r="A6" s="415"/>
      <c r="B6" s="416"/>
      <c r="C6" s="416"/>
      <c r="D6" s="416"/>
      <c r="E6" s="416"/>
      <c r="F6" s="416"/>
      <c r="G6" s="417"/>
    </row>
    <row r="7" spans="1:7" ht="15" customHeight="1">
      <c r="A7" s="432" t="s">
        <v>360</v>
      </c>
      <c r="B7" s="433"/>
      <c r="C7" s="433"/>
      <c r="D7" s="433"/>
      <c r="E7" s="433"/>
      <c r="F7" s="433"/>
      <c r="G7" s="434"/>
    </row>
    <row r="8" spans="1:7" ht="15" customHeight="1">
      <c r="A8" s="435"/>
      <c r="B8" s="436"/>
      <c r="C8" s="436"/>
      <c r="D8" s="436"/>
      <c r="E8" s="436"/>
      <c r="F8" s="436"/>
      <c r="G8" s="437"/>
    </row>
    <row r="9" spans="1:7" ht="18.75">
      <c r="A9" s="448" t="s">
        <v>0</v>
      </c>
      <c r="B9" s="449"/>
      <c r="C9" s="449"/>
      <c r="D9" s="449"/>
      <c r="E9" s="449"/>
      <c r="F9" s="449"/>
      <c r="G9" s="450"/>
    </row>
    <row r="10" spans="1:7" ht="18.75">
      <c r="A10" s="13" t="s">
        <v>1</v>
      </c>
      <c r="B10" s="451" t="s">
        <v>83</v>
      </c>
      <c r="C10" s="452"/>
      <c r="D10" s="452"/>
      <c r="E10" s="452"/>
      <c r="F10" s="452"/>
      <c r="G10" s="453"/>
    </row>
    <row r="11" spans="1:7" ht="18.75">
      <c r="A11" s="424" t="s">
        <v>392</v>
      </c>
      <c r="B11" s="425"/>
      <c r="C11" s="425"/>
      <c r="D11" s="425"/>
      <c r="E11" s="425"/>
      <c r="F11" s="425"/>
      <c r="G11" s="426"/>
    </row>
    <row r="12" spans="1:7" ht="18.75">
      <c r="A12" s="307" t="s">
        <v>2</v>
      </c>
      <c r="B12" s="308"/>
      <c r="C12" s="308"/>
      <c r="D12" s="308"/>
      <c r="E12" s="308"/>
      <c r="F12" s="308"/>
      <c r="G12" s="309"/>
    </row>
    <row r="13" spans="1:7" ht="15" customHeight="1">
      <c r="A13" s="274" t="s">
        <v>268</v>
      </c>
      <c r="B13" s="275"/>
      <c r="C13" s="275"/>
      <c r="D13" s="275"/>
      <c r="E13" s="275"/>
      <c r="F13" s="275"/>
      <c r="G13" s="276"/>
    </row>
    <row r="14" spans="1:7" ht="15" hidden="1" customHeight="1">
      <c r="A14" s="37"/>
      <c r="B14" s="37"/>
      <c r="C14" s="37"/>
      <c r="D14" s="37"/>
      <c r="E14" s="37"/>
      <c r="F14" s="37"/>
      <c r="G14" s="89"/>
    </row>
    <row r="15" spans="1:7" ht="15" hidden="1" customHeight="1">
      <c r="A15" s="37"/>
      <c r="B15" s="37"/>
      <c r="C15" s="37"/>
      <c r="D15" s="37"/>
      <c r="E15" s="37"/>
      <c r="F15" s="37"/>
      <c r="G15" s="89"/>
    </row>
    <row r="16" spans="1:7" s="2" customFormat="1" ht="18.75">
      <c r="A16" s="448" t="s">
        <v>318</v>
      </c>
      <c r="B16" s="449"/>
      <c r="C16" s="449"/>
      <c r="D16" s="449"/>
      <c r="E16" s="449"/>
      <c r="F16" s="449"/>
      <c r="G16" s="450"/>
    </row>
    <row r="17" spans="1:7" s="2" customFormat="1">
      <c r="A17" s="427" t="s">
        <v>276</v>
      </c>
      <c r="B17" s="428"/>
      <c r="C17" s="428"/>
      <c r="D17" s="428"/>
      <c r="E17" s="428"/>
      <c r="F17" s="428"/>
      <c r="G17" s="429"/>
    </row>
    <row r="18" spans="1:7" ht="15.75">
      <c r="A18" s="14" t="s">
        <v>3</v>
      </c>
      <c r="B18" s="440" t="s">
        <v>4</v>
      </c>
      <c r="C18" s="441"/>
      <c r="D18" s="442" t="s">
        <v>5</v>
      </c>
      <c r="E18" s="443"/>
      <c r="F18" s="442" t="s">
        <v>6</v>
      </c>
      <c r="G18" s="443"/>
    </row>
    <row r="19" spans="1:7" ht="15" customHeight="1">
      <c r="A19" s="6">
        <v>1</v>
      </c>
      <c r="B19" s="444" t="s">
        <v>84</v>
      </c>
      <c r="C19" s="445"/>
      <c r="D19" s="446" t="s">
        <v>136</v>
      </c>
      <c r="E19" s="447"/>
      <c r="F19" s="438" t="s">
        <v>96</v>
      </c>
      <c r="G19" s="439"/>
    </row>
    <row r="20" spans="1:7" ht="15" customHeight="1">
      <c r="A20" s="6">
        <f>A19+1</f>
        <v>2</v>
      </c>
      <c r="B20" s="340" t="s">
        <v>84</v>
      </c>
      <c r="C20" s="341"/>
      <c r="D20" s="335" t="s">
        <v>94</v>
      </c>
      <c r="E20" s="336"/>
      <c r="F20" s="438" t="s">
        <v>97</v>
      </c>
      <c r="G20" s="439"/>
    </row>
    <row r="21" spans="1:7" ht="15" customHeight="1">
      <c r="A21" s="6">
        <f t="shared" ref="A21:A35" si="0">A20+1</f>
        <v>3</v>
      </c>
      <c r="B21" s="430" t="s">
        <v>113</v>
      </c>
      <c r="C21" s="431"/>
      <c r="D21" s="337" t="s">
        <v>379</v>
      </c>
      <c r="E21" s="336"/>
      <c r="F21" s="340" t="s">
        <v>101</v>
      </c>
      <c r="G21" s="341"/>
    </row>
    <row r="22" spans="1:7" ht="15" customHeight="1">
      <c r="A22" s="6">
        <f t="shared" si="0"/>
        <v>4</v>
      </c>
      <c r="B22" s="340" t="s">
        <v>85</v>
      </c>
      <c r="C22" s="341"/>
      <c r="D22" s="335" t="s">
        <v>95</v>
      </c>
      <c r="E22" s="336"/>
      <c r="F22" s="340" t="s">
        <v>98</v>
      </c>
      <c r="G22" s="341"/>
    </row>
    <row r="23" spans="1:7" s="21" customFormat="1" ht="15" customHeight="1">
      <c r="A23" s="6">
        <f t="shared" si="0"/>
        <v>5</v>
      </c>
      <c r="B23" s="340" t="s">
        <v>86</v>
      </c>
      <c r="C23" s="341"/>
      <c r="D23" s="454" t="s">
        <v>196</v>
      </c>
      <c r="E23" s="455"/>
      <c r="F23" s="454" t="s">
        <v>195</v>
      </c>
      <c r="G23" s="455"/>
    </row>
    <row r="24" spans="1:7" ht="15" customHeight="1">
      <c r="A24" s="6">
        <f t="shared" si="0"/>
        <v>6</v>
      </c>
      <c r="B24" s="20" t="s">
        <v>138</v>
      </c>
      <c r="C24" s="17"/>
      <c r="D24" s="337" t="s">
        <v>374</v>
      </c>
      <c r="E24" s="364"/>
      <c r="F24" s="365" t="s">
        <v>137</v>
      </c>
      <c r="G24" s="366"/>
    </row>
    <row r="25" spans="1:7" ht="15" customHeight="1">
      <c r="A25" s="6">
        <f t="shared" si="0"/>
        <v>7</v>
      </c>
      <c r="B25" s="340" t="s">
        <v>87</v>
      </c>
      <c r="C25" s="341"/>
      <c r="D25" s="338" t="s">
        <v>144</v>
      </c>
      <c r="E25" s="339"/>
      <c r="F25" s="373" t="s">
        <v>145</v>
      </c>
      <c r="G25" s="374"/>
    </row>
    <row r="26" spans="1:7" ht="15" customHeight="1">
      <c r="A26" s="6">
        <f t="shared" si="0"/>
        <v>8</v>
      </c>
      <c r="B26" s="340" t="s">
        <v>88</v>
      </c>
      <c r="C26" s="341"/>
      <c r="D26" s="375" t="s">
        <v>402</v>
      </c>
      <c r="E26" s="376"/>
      <c r="F26" s="362" t="s">
        <v>143</v>
      </c>
      <c r="G26" s="363"/>
    </row>
    <row r="27" spans="1:7" ht="15" customHeight="1">
      <c r="A27" s="6">
        <f t="shared" si="0"/>
        <v>9</v>
      </c>
      <c r="B27" s="340" t="s">
        <v>89</v>
      </c>
      <c r="C27" s="341"/>
      <c r="D27" s="377" t="s">
        <v>139</v>
      </c>
      <c r="E27" s="378"/>
      <c r="F27" s="340" t="s">
        <v>99</v>
      </c>
      <c r="G27" s="341"/>
    </row>
    <row r="28" spans="1:7" ht="15" customHeight="1">
      <c r="A28" s="360">
        <f t="shared" si="0"/>
        <v>10</v>
      </c>
      <c r="B28" s="408" t="s">
        <v>90</v>
      </c>
      <c r="C28" s="409"/>
      <c r="D28" s="342" t="s">
        <v>216</v>
      </c>
      <c r="E28" s="343"/>
      <c r="F28" s="371" t="s">
        <v>217</v>
      </c>
      <c r="G28" s="372"/>
    </row>
    <row r="29" spans="1:7" s="21" customFormat="1">
      <c r="A29" s="361"/>
      <c r="B29" s="410"/>
      <c r="C29" s="411"/>
      <c r="D29" s="342" t="s">
        <v>218</v>
      </c>
      <c r="E29" s="343"/>
      <c r="F29" s="371" t="s">
        <v>219</v>
      </c>
      <c r="G29" s="372"/>
    </row>
    <row r="30" spans="1:7" ht="27.75" customHeight="1">
      <c r="A30" s="6">
        <f>A28+1</f>
        <v>11</v>
      </c>
      <c r="B30" s="340" t="s">
        <v>91</v>
      </c>
      <c r="C30" s="341"/>
      <c r="D30" s="402" t="s">
        <v>378</v>
      </c>
      <c r="E30" s="403"/>
      <c r="F30" s="420" t="s">
        <v>377</v>
      </c>
      <c r="G30" s="421"/>
    </row>
    <row r="31" spans="1:7" ht="15" customHeight="1">
      <c r="A31" s="6">
        <f t="shared" si="0"/>
        <v>12</v>
      </c>
      <c r="B31" s="340" t="s">
        <v>92</v>
      </c>
      <c r="C31" s="341"/>
      <c r="D31" s="418" t="s">
        <v>376</v>
      </c>
      <c r="E31" s="419"/>
      <c r="F31" s="422" t="s">
        <v>271</v>
      </c>
      <c r="G31" s="423"/>
    </row>
    <row r="32" spans="1:7" ht="15" customHeight="1">
      <c r="A32" s="6">
        <f t="shared" si="0"/>
        <v>13</v>
      </c>
      <c r="B32" s="340" t="s">
        <v>93</v>
      </c>
      <c r="C32" s="341"/>
      <c r="D32" s="337" t="s">
        <v>375</v>
      </c>
      <c r="E32" s="364"/>
      <c r="F32" s="340" t="s">
        <v>100</v>
      </c>
      <c r="G32" s="341"/>
    </row>
    <row r="33" spans="1:7" s="21" customFormat="1" ht="15" customHeight="1">
      <c r="A33" s="6">
        <f t="shared" si="0"/>
        <v>14</v>
      </c>
      <c r="B33" s="404" t="s">
        <v>140</v>
      </c>
      <c r="C33" s="405"/>
      <c r="D33" s="406" t="s">
        <v>141</v>
      </c>
      <c r="E33" s="407"/>
      <c r="F33" s="404" t="s">
        <v>142</v>
      </c>
      <c r="G33" s="405"/>
    </row>
    <row r="34" spans="1:7" s="21" customFormat="1" ht="15" customHeight="1">
      <c r="A34" s="6">
        <f t="shared" si="0"/>
        <v>15</v>
      </c>
      <c r="B34" s="78" t="s">
        <v>264</v>
      </c>
      <c r="C34" s="77"/>
      <c r="D34" s="398" t="s">
        <v>272</v>
      </c>
      <c r="E34" s="399"/>
      <c r="F34" s="78" t="s">
        <v>266</v>
      </c>
      <c r="G34" s="90"/>
    </row>
    <row r="35" spans="1:7" ht="15" customHeight="1">
      <c r="A35" s="6">
        <f t="shared" si="0"/>
        <v>16</v>
      </c>
      <c r="B35" s="400" t="s">
        <v>265</v>
      </c>
      <c r="C35" s="401"/>
      <c r="D35" s="398" t="s">
        <v>273</v>
      </c>
      <c r="E35" s="399"/>
      <c r="F35" s="400" t="s">
        <v>267</v>
      </c>
      <c r="G35" s="401"/>
    </row>
    <row r="36" spans="1:7">
      <c r="A36" s="350" t="s">
        <v>46</v>
      </c>
      <c r="B36" s="351"/>
      <c r="C36" s="351"/>
      <c r="D36" s="352"/>
      <c r="E36" s="367">
        <v>17</v>
      </c>
      <c r="F36" s="368"/>
      <c r="G36" s="369"/>
    </row>
    <row r="37" spans="1:7" ht="15.75" customHeight="1">
      <c r="A37" s="353" t="s">
        <v>48</v>
      </c>
      <c r="B37" s="354"/>
      <c r="C37" s="354"/>
      <c r="D37" s="355"/>
      <c r="E37" s="367">
        <v>8</v>
      </c>
      <c r="F37" s="368"/>
      <c r="G37" s="369"/>
    </row>
    <row r="38" spans="1:7" ht="15.75" customHeight="1">
      <c r="A38" s="353" t="s">
        <v>47</v>
      </c>
      <c r="B38" s="354"/>
      <c r="C38" s="354"/>
      <c r="D38" s="355"/>
      <c r="E38" s="367">
        <v>9</v>
      </c>
      <c r="F38" s="368"/>
      <c r="G38" s="369"/>
    </row>
    <row r="39" spans="1:7">
      <c r="A39" s="356" t="s">
        <v>50</v>
      </c>
      <c r="B39" s="356"/>
      <c r="C39" s="356"/>
      <c r="D39" s="356"/>
      <c r="E39" s="370">
        <v>11</v>
      </c>
      <c r="F39" s="370"/>
      <c r="G39" s="370"/>
    </row>
    <row r="40" spans="1:7" ht="18.75">
      <c r="A40" s="448" t="s">
        <v>71</v>
      </c>
      <c r="B40" s="449"/>
      <c r="C40" s="449"/>
      <c r="D40" s="449"/>
      <c r="E40" s="449"/>
      <c r="F40" s="449"/>
      <c r="G40" s="450"/>
    </row>
    <row r="41" spans="1:7" ht="16.5">
      <c r="A41" s="290" t="s">
        <v>78</v>
      </c>
      <c r="B41" s="291"/>
      <c r="C41" s="291"/>
      <c r="D41" s="291"/>
      <c r="E41" s="291"/>
      <c r="F41" s="291"/>
      <c r="G41" s="292"/>
    </row>
    <row r="42" spans="1:7" ht="15" customHeight="1">
      <c r="A42" s="344" t="s">
        <v>364</v>
      </c>
      <c r="B42" s="345"/>
      <c r="C42" s="345"/>
      <c r="D42" s="345"/>
      <c r="E42" s="345"/>
      <c r="F42" s="345"/>
      <c r="G42" s="346"/>
    </row>
    <row r="43" spans="1:7" ht="15.75" customHeight="1">
      <c r="A43" s="347" t="s">
        <v>79</v>
      </c>
      <c r="B43" s="348"/>
      <c r="C43" s="348"/>
      <c r="D43" s="348"/>
      <c r="E43" s="348"/>
      <c r="F43" s="348"/>
      <c r="G43" s="349"/>
    </row>
    <row r="44" spans="1:7" ht="15" customHeight="1">
      <c r="A44" s="344" t="s">
        <v>364</v>
      </c>
      <c r="B44" s="345"/>
      <c r="C44" s="345"/>
      <c r="D44" s="345"/>
      <c r="E44" s="345"/>
      <c r="F44" s="345"/>
      <c r="G44" s="346"/>
    </row>
    <row r="45" spans="1:7" ht="31.5">
      <c r="A45" s="45" t="s">
        <v>7</v>
      </c>
      <c r="B45" s="394" t="s">
        <v>52</v>
      </c>
      <c r="C45" s="395"/>
      <c r="D45" s="45" t="s">
        <v>8</v>
      </c>
      <c r="E45" s="394" t="s">
        <v>9</v>
      </c>
      <c r="F45" s="395"/>
      <c r="G45" s="10" t="s">
        <v>10</v>
      </c>
    </row>
    <row r="46" spans="1:7" ht="392.25" customHeight="1">
      <c r="A46" s="187" t="s">
        <v>301</v>
      </c>
      <c r="B46" s="396" t="s">
        <v>302</v>
      </c>
      <c r="C46" s="397"/>
      <c r="D46" s="188" t="s">
        <v>303</v>
      </c>
      <c r="E46" s="388" t="s">
        <v>304</v>
      </c>
      <c r="F46" s="389"/>
      <c r="G46" s="191" t="s">
        <v>305</v>
      </c>
    </row>
    <row r="47" spans="1:7" ht="153" customHeight="1">
      <c r="A47" s="456" t="s">
        <v>306</v>
      </c>
      <c r="B47" s="388" t="s">
        <v>307</v>
      </c>
      <c r="C47" s="389"/>
      <c r="D47" s="458" t="s">
        <v>380</v>
      </c>
      <c r="E47" s="390"/>
      <c r="F47" s="391"/>
      <c r="G47" s="189" t="s">
        <v>103</v>
      </c>
    </row>
    <row r="48" spans="1:7" ht="244.5" customHeight="1">
      <c r="A48" s="457"/>
      <c r="B48" s="392"/>
      <c r="C48" s="393"/>
      <c r="D48" s="459"/>
      <c r="E48" s="392"/>
      <c r="F48" s="393"/>
      <c r="G48" s="189" t="s">
        <v>316</v>
      </c>
    </row>
    <row r="49" spans="1:7" ht="339.75" customHeight="1">
      <c r="A49" s="187" t="s">
        <v>308</v>
      </c>
      <c r="B49" s="396" t="s">
        <v>309</v>
      </c>
      <c r="C49" s="397"/>
      <c r="D49" s="190" t="s">
        <v>637</v>
      </c>
      <c r="E49" s="396" t="s">
        <v>310</v>
      </c>
      <c r="F49" s="397"/>
      <c r="G49" s="189" t="s">
        <v>311</v>
      </c>
    </row>
    <row r="50" spans="1:7" ht="357" customHeight="1">
      <c r="A50" s="190" t="s">
        <v>312</v>
      </c>
      <c r="B50" s="396" t="s">
        <v>313</v>
      </c>
      <c r="C50" s="397"/>
      <c r="D50" s="190" t="s">
        <v>314</v>
      </c>
      <c r="E50" s="396" t="s">
        <v>315</v>
      </c>
      <c r="F50" s="397"/>
      <c r="G50" s="57" t="s">
        <v>316</v>
      </c>
    </row>
    <row r="51" spans="1:7" s="21" customFormat="1" ht="378" customHeight="1">
      <c r="A51" s="93"/>
      <c r="B51" s="94"/>
      <c r="C51" s="94"/>
      <c r="D51" s="94"/>
      <c r="E51" s="94"/>
      <c r="F51" s="94"/>
      <c r="G51" s="95"/>
    </row>
    <row r="52" spans="1:7" s="21" customFormat="1" ht="378" customHeight="1">
      <c r="A52" s="54"/>
      <c r="B52" s="55"/>
      <c r="C52" s="55"/>
      <c r="D52" s="55"/>
      <c r="E52" s="55"/>
      <c r="F52" s="55"/>
      <c r="G52" s="56"/>
    </row>
    <row r="53" spans="1:7" s="21" customFormat="1" ht="15" customHeight="1">
      <c r="A53" s="97" t="s">
        <v>279</v>
      </c>
      <c r="B53" s="35"/>
      <c r="C53" s="35"/>
      <c r="D53" s="35"/>
      <c r="E53" s="35"/>
      <c r="F53" s="35"/>
      <c r="G53" s="96"/>
    </row>
    <row r="54" spans="1:7" s="21" customFormat="1" ht="15" customHeight="1">
      <c r="A54" s="97" t="s">
        <v>280</v>
      </c>
      <c r="B54" s="35"/>
      <c r="C54" s="35"/>
      <c r="D54" s="35"/>
      <c r="E54" s="35"/>
      <c r="F54" s="35"/>
      <c r="G54" s="96"/>
    </row>
    <row r="55" spans="1:7" s="21" customFormat="1" ht="15" customHeight="1">
      <c r="A55" s="98" t="s">
        <v>281</v>
      </c>
      <c r="B55" s="35"/>
      <c r="C55" s="35"/>
      <c r="D55" s="35"/>
      <c r="E55" s="35"/>
      <c r="F55" s="35"/>
      <c r="G55" s="96"/>
    </row>
    <row r="56" spans="1:7" s="21" customFormat="1" ht="15" customHeight="1">
      <c r="A56" s="98" t="s">
        <v>282</v>
      </c>
      <c r="B56" s="35"/>
      <c r="C56" s="35"/>
      <c r="D56" s="35"/>
      <c r="E56" s="35"/>
      <c r="F56" s="35"/>
      <c r="G56" s="96"/>
    </row>
    <row r="57" spans="1:7" s="21" customFormat="1" ht="15" customHeight="1">
      <c r="A57" s="98" t="s">
        <v>283</v>
      </c>
      <c r="B57" s="35"/>
      <c r="C57" s="35"/>
      <c r="D57" s="35"/>
      <c r="E57" s="35"/>
      <c r="F57" s="35"/>
      <c r="G57" s="96"/>
    </row>
    <row r="58" spans="1:7" s="21" customFormat="1" ht="15" customHeight="1">
      <c r="A58" s="97" t="s">
        <v>284</v>
      </c>
      <c r="B58" s="35"/>
      <c r="C58" s="35"/>
      <c r="D58" s="35"/>
      <c r="E58" s="35"/>
      <c r="F58" s="35"/>
      <c r="G58" s="96"/>
    </row>
    <row r="59" spans="1:7" s="21" customFormat="1" ht="15" customHeight="1">
      <c r="A59" s="99" t="s">
        <v>285</v>
      </c>
      <c r="B59" s="100"/>
      <c r="C59" s="100"/>
      <c r="D59" s="100"/>
      <c r="E59" s="100"/>
      <c r="F59" s="100"/>
      <c r="G59" s="101"/>
    </row>
    <row r="60" spans="1:7" ht="18.75">
      <c r="A60" s="448" t="s">
        <v>72</v>
      </c>
      <c r="B60" s="449"/>
      <c r="C60" s="449"/>
      <c r="D60" s="449"/>
      <c r="E60" s="449"/>
      <c r="F60" s="449"/>
      <c r="G60" s="450"/>
    </row>
    <row r="61" spans="1:7" ht="16.5">
      <c r="A61" s="290" t="s">
        <v>146</v>
      </c>
      <c r="B61" s="291"/>
      <c r="C61" s="291"/>
      <c r="D61" s="291"/>
      <c r="E61" s="291"/>
      <c r="F61" s="291"/>
      <c r="G61" s="292"/>
    </row>
    <row r="62" spans="1:7" ht="15.75" customHeight="1">
      <c r="A62" s="41" t="s">
        <v>11</v>
      </c>
      <c r="B62" s="231" t="s">
        <v>49</v>
      </c>
      <c r="C62" s="267"/>
      <c r="D62" s="232"/>
      <c r="E62" s="231" t="s">
        <v>53</v>
      </c>
      <c r="F62" s="267"/>
      <c r="G62" s="232"/>
    </row>
    <row r="63" spans="1:7" s="21" customFormat="1" ht="15.75" customHeight="1">
      <c r="A63" s="112" t="s">
        <v>393</v>
      </c>
      <c r="B63" s="293" t="s">
        <v>104</v>
      </c>
      <c r="C63" s="294"/>
      <c r="D63" s="295"/>
      <c r="E63" s="379" t="s">
        <v>270</v>
      </c>
      <c r="F63" s="380"/>
      <c r="G63" s="381"/>
    </row>
    <row r="64" spans="1:7" s="21" customFormat="1" ht="15.75" customHeight="1">
      <c r="A64" s="112" t="s">
        <v>394</v>
      </c>
      <c r="B64" s="293" t="s">
        <v>104</v>
      </c>
      <c r="C64" s="294"/>
      <c r="D64" s="295"/>
      <c r="E64" s="379" t="s">
        <v>270</v>
      </c>
      <c r="F64" s="380"/>
      <c r="G64" s="381"/>
    </row>
    <row r="65" spans="1:25" s="21" customFormat="1" ht="15.75" customHeight="1">
      <c r="A65" s="112" t="s">
        <v>395</v>
      </c>
      <c r="B65" s="293" t="s">
        <v>104</v>
      </c>
      <c r="C65" s="294"/>
      <c r="D65" s="295"/>
      <c r="E65" s="379" t="s">
        <v>270</v>
      </c>
      <c r="F65" s="380"/>
      <c r="G65" s="381"/>
    </row>
    <row r="66" spans="1:25" ht="15" customHeight="1">
      <c r="A66" s="382" t="s">
        <v>269</v>
      </c>
      <c r="B66" s="383"/>
      <c r="C66" s="383"/>
      <c r="D66" s="383"/>
      <c r="E66" s="383"/>
      <c r="F66" s="383"/>
      <c r="G66" s="384"/>
    </row>
    <row r="67" spans="1:25" ht="16.5">
      <c r="A67" s="290" t="s">
        <v>73</v>
      </c>
      <c r="B67" s="291"/>
      <c r="C67" s="291"/>
      <c r="D67" s="291"/>
      <c r="E67" s="291"/>
      <c r="F67" s="291"/>
      <c r="G67" s="292"/>
    </row>
    <row r="68" spans="1:25" ht="15.75">
      <c r="A68" s="41" t="s">
        <v>11</v>
      </c>
      <c r="B68" s="231" t="s">
        <v>12</v>
      </c>
      <c r="C68" s="267"/>
      <c r="D68" s="232"/>
      <c r="E68" s="235" t="s">
        <v>361</v>
      </c>
      <c r="F68" s="236"/>
      <c r="G68" s="237"/>
    </row>
    <row r="69" spans="1:25" s="21" customFormat="1" ht="53.1" customHeight="1">
      <c r="A69" s="112" t="s">
        <v>393</v>
      </c>
      <c r="B69" s="385">
        <v>1</v>
      </c>
      <c r="C69" s="386"/>
      <c r="D69" s="387"/>
      <c r="E69" s="466" t="s">
        <v>365</v>
      </c>
      <c r="F69" s="467"/>
      <c r="G69" s="468"/>
    </row>
    <row r="70" spans="1:25" s="21" customFormat="1" ht="53.1" customHeight="1">
      <c r="A70" s="112" t="s">
        <v>394</v>
      </c>
      <c r="B70" s="385">
        <v>1</v>
      </c>
      <c r="C70" s="386"/>
      <c r="D70" s="387"/>
      <c r="E70" s="466" t="s">
        <v>366</v>
      </c>
      <c r="F70" s="467"/>
      <c r="G70" s="468"/>
    </row>
    <row r="71" spans="1:25" s="21" customFormat="1" ht="15" customHeight="1">
      <c r="A71" s="112" t="s">
        <v>395</v>
      </c>
      <c r="B71" s="385" t="s">
        <v>400</v>
      </c>
      <c r="C71" s="386"/>
      <c r="D71" s="387"/>
      <c r="E71" s="469" t="s">
        <v>104</v>
      </c>
      <c r="F71" s="470"/>
      <c r="G71" s="471"/>
    </row>
    <row r="72" spans="1:25" s="21" customFormat="1" ht="15" customHeight="1">
      <c r="A72" s="382" t="s">
        <v>363</v>
      </c>
      <c r="B72" s="383"/>
      <c r="C72" s="383"/>
      <c r="D72" s="383"/>
      <c r="E72" s="383"/>
      <c r="F72" s="383"/>
      <c r="G72" s="384"/>
    </row>
    <row r="73" spans="1:25" ht="15" customHeight="1">
      <c r="A73" s="331" t="s">
        <v>362</v>
      </c>
      <c r="B73" s="332"/>
      <c r="C73" s="332"/>
      <c r="D73" s="332"/>
      <c r="E73" s="332"/>
      <c r="F73" s="332"/>
      <c r="G73" s="333"/>
    </row>
    <row r="74" spans="1:25" s="21" customFormat="1" ht="31.5" customHeight="1">
      <c r="A74" s="268" t="s">
        <v>388</v>
      </c>
      <c r="B74" s="269"/>
      <c r="C74" s="269"/>
      <c r="D74" s="269"/>
      <c r="E74" s="269"/>
      <c r="F74" s="269"/>
      <c r="G74" s="270"/>
    </row>
    <row r="75" spans="1:25" s="36" customFormat="1" ht="305.25" customHeight="1">
      <c r="A75" s="81"/>
      <c r="B75" s="102"/>
      <c r="C75" s="103"/>
      <c r="D75" s="102"/>
      <c r="E75" s="102"/>
      <c r="F75" s="102"/>
      <c r="G75" s="104"/>
      <c r="H75" s="3"/>
      <c r="I75" s="3"/>
      <c r="J75" s="3"/>
      <c r="K75" s="3"/>
      <c r="L75" s="3"/>
      <c r="M75" s="3"/>
      <c r="N75" s="3"/>
      <c r="O75" s="3"/>
      <c r="P75" s="3"/>
      <c r="Q75" s="3"/>
      <c r="R75" s="3"/>
      <c r="S75" s="3"/>
      <c r="T75" s="3"/>
      <c r="U75" s="3"/>
      <c r="V75" s="3"/>
      <c r="W75" s="3"/>
      <c r="X75" s="3"/>
      <c r="Y75" s="3"/>
    </row>
    <row r="76" spans="1:25" ht="16.5">
      <c r="A76" s="290" t="s">
        <v>74</v>
      </c>
      <c r="B76" s="291"/>
      <c r="C76" s="291"/>
      <c r="D76" s="291"/>
      <c r="E76" s="291"/>
      <c r="F76" s="291"/>
      <c r="G76" s="292"/>
    </row>
    <row r="77" spans="1:25" s="21" customFormat="1" ht="15.75">
      <c r="A77" s="44" t="s">
        <v>11</v>
      </c>
      <c r="B77" s="44" t="s">
        <v>13</v>
      </c>
      <c r="C77" s="235" t="s">
        <v>14</v>
      </c>
      <c r="D77" s="237"/>
      <c r="E77" s="235" t="s">
        <v>82</v>
      </c>
      <c r="F77" s="237"/>
      <c r="G77" s="44" t="s">
        <v>54</v>
      </c>
    </row>
    <row r="78" spans="1:25" s="21" customFormat="1" ht="33" customHeight="1">
      <c r="A78" s="161" t="s">
        <v>393</v>
      </c>
      <c r="B78" s="161">
        <v>15</v>
      </c>
      <c r="C78" s="271">
        <v>15</v>
      </c>
      <c r="D78" s="272"/>
      <c r="E78" s="273" t="s">
        <v>104</v>
      </c>
      <c r="F78" s="273"/>
      <c r="G78" s="39" t="s">
        <v>578</v>
      </c>
    </row>
    <row r="79" spans="1:25" ht="33" customHeight="1">
      <c r="A79" s="161" t="s">
        <v>579</v>
      </c>
      <c r="B79" s="161">
        <v>11</v>
      </c>
      <c r="C79" s="271">
        <v>11</v>
      </c>
      <c r="D79" s="272"/>
      <c r="E79" s="273" t="s">
        <v>104</v>
      </c>
      <c r="F79" s="273"/>
      <c r="G79" s="39" t="s">
        <v>578</v>
      </c>
    </row>
    <row r="80" spans="1:25" s="3" customFormat="1" ht="33" customHeight="1">
      <c r="A80" s="161" t="s">
        <v>395</v>
      </c>
      <c r="B80" s="161">
        <v>4</v>
      </c>
      <c r="C80" s="271">
        <v>4</v>
      </c>
      <c r="D80" s="272"/>
      <c r="E80" s="273" t="s">
        <v>104</v>
      </c>
      <c r="F80" s="273"/>
      <c r="G80" s="39" t="s">
        <v>578</v>
      </c>
    </row>
    <row r="81" spans="1:7" s="3" customFormat="1" ht="342" customHeight="1">
      <c r="A81" s="209"/>
      <c r="B81" s="210"/>
      <c r="C81" s="211"/>
      <c r="D81" s="210"/>
      <c r="E81" s="210"/>
      <c r="F81" s="210"/>
      <c r="G81" s="212"/>
    </row>
    <row r="82" spans="1:7" ht="16.5">
      <c r="A82" s="472" t="s">
        <v>381</v>
      </c>
      <c r="B82" s="472"/>
      <c r="C82" s="472"/>
      <c r="D82" s="472"/>
      <c r="E82" s="472"/>
      <c r="F82" s="472"/>
      <c r="G82" s="472"/>
    </row>
    <row r="83" spans="1:7" ht="31.5">
      <c r="A83" s="48" t="s">
        <v>16</v>
      </c>
      <c r="B83" s="44" t="s">
        <v>17</v>
      </c>
      <c r="C83" s="44" t="s">
        <v>18</v>
      </c>
      <c r="D83" s="44" t="s">
        <v>19</v>
      </c>
      <c r="E83" s="44" t="s">
        <v>20</v>
      </c>
      <c r="F83" s="41" t="s">
        <v>399</v>
      </c>
      <c r="G83" s="49" t="s">
        <v>21</v>
      </c>
    </row>
    <row r="84" spans="1:7" ht="75">
      <c r="A84" s="187" t="s">
        <v>382</v>
      </c>
      <c r="B84" s="190" t="s">
        <v>197</v>
      </c>
      <c r="C84" s="190" t="s">
        <v>104</v>
      </c>
      <c r="D84" s="190" t="s">
        <v>638</v>
      </c>
      <c r="E84" s="190" t="s">
        <v>104</v>
      </c>
      <c r="F84" s="190" t="s">
        <v>104</v>
      </c>
      <c r="G84" s="189" t="s">
        <v>383</v>
      </c>
    </row>
    <row r="85" spans="1:7" ht="261" customHeight="1">
      <c r="A85" s="187" t="s">
        <v>384</v>
      </c>
      <c r="B85" s="190" t="s">
        <v>198</v>
      </c>
      <c r="C85" s="190" t="s">
        <v>639</v>
      </c>
      <c r="D85" s="190" t="s">
        <v>640</v>
      </c>
      <c r="E85" s="192">
        <v>1.07</v>
      </c>
      <c r="F85" s="192" t="s">
        <v>385</v>
      </c>
      <c r="G85" s="189" t="s">
        <v>383</v>
      </c>
    </row>
    <row r="86" spans="1:7" s="21" customFormat="1" ht="93.75" customHeight="1">
      <c r="A86" s="187" t="s">
        <v>199</v>
      </c>
      <c r="B86" s="190" t="s">
        <v>200</v>
      </c>
      <c r="C86" s="190" t="s">
        <v>641</v>
      </c>
      <c r="D86" s="190" t="s">
        <v>642</v>
      </c>
      <c r="E86" s="192">
        <v>0.53</v>
      </c>
      <c r="F86" s="192" t="s">
        <v>386</v>
      </c>
      <c r="G86" s="189" t="s">
        <v>383</v>
      </c>
    </row>
    <row r="87" spans="1:7" ht="82.5" customHeight="1">
      <c r="A87" s="187" t="s">
        <v>201</v>
      </c>
      <c r="B87" s="190" t="s">
        <v>202</v>
      </c>
      <c r="C87" s="190" t="s">
        <v>643</v>
      </c>
      <c r="D87" s="190" t="s">
        <v>644</v>
      </c>
      <c r="E87" s="192">
        <v>0.52</v>
      </c>
      <c r="F87" s="192" t="s">
        <v>387</v>
      </c>
      <c r="G87" s="189" t="s">
        <v>383</v>
      </c>
    </row>
    <row r="88" spans="1:7" ht="183" customHeight="1">
      <c r="A88" s="497" t="s">
        <v>203</v>
      </c>
      <c r="B88" s="458" t="s">
        <v>204</v>
      </c>
      <c r="C88" s="458" t="s">
        <v>645</v>
      </c>
      <c r="D88" s="458" t="s">
        <v>645</v>
      </c>
      <c r="E88" s="552">
        <v>0.25</v>
      </c>
      <c r="F88" s="499" t="s">
        <v>646</v>
      </c>
      <c r="G88" s="501" t="s">
        <v>383</v>
      </c>
    </row>
    <row r="89" spans="1:7" ht="17.25" customHeight="1">
      <c r="A89" s="498"/>
      <c r="B89" s="459"/>
      <c r="C89" s="459"/>
      <c r="D89" s="459"/>
      <c r="E89" s="553"/>
      <c r="F89" s="500"/>
      <c r="G89" s="502"/>
    </row>
    <row r="90" spans="1:7" ht="81.75" customHeight="1">
      <c r="A90" s="187" t="s">
        <v>205</v>
      </c>
      <c r="B90" s="190" t="s">
        <v>286</v>
      </c>
      <c r="C90" s="190" t="s">
        <v>647</v>
      </c>
      <c r="D90" s="190" t="s">
        <v>287</v>
      </c>
      <c r="E90" s="193">
        <v>0.5</v>
      </c>
      <c r="F90" s="192" t="s">
        <v>206</v>
      </c>
      <c r="G90" s="189" t="s">
        <v>383</v>
      </c>
    </row>
    <row r="91" spans="1:7" s="3" customFormat="1" ht="18.75" customHeight="1">
      <c r="A91" s="463" t="s">
        <v>247</v>
      </c>
      <c r="B91" s="464"/>
      <c r="C91" s="464"/>
      <c r="D91" s="464"/>
      <c r="E91" s="464"/>
      <c r="F91" s="464"/>
      <c r="G91" s="465"/>
    </row>
    <row r="92" spans="1:7" s="3" customFormat="1" ht="15.75">
      <c r="A92" s="235" t="s">
        <v>248</v>
      </c>
      <c r="B92" s="236"/>
      <c r="C92" s="236"/>
      <c r="D92" s="236"/>
      <c r="E92" s="236"/>
      <c r="F92" s="236"/>
      <c r="G92" s="237"/>
    </row>
    <row r="93" spans="1:7" s="3" customFormat="1" ht="31.5">
      <c r="A93" s="44" t="s">
        <v>16</v>
      </c>
      <c r="B93" s="44" t="s">
        <v>17</v>
      </c>
      <c r="C93" s="44" t="s">
        <v>18</v>
      </c>
      <c r="D93" s="44" t="s">
        <v>19</v>
      </c>
      <c r="E93" s="44" t="s">
        <v>20</v>
      </c>
      <c r="F93" s="44" t="s">
        <v>249</v>
      </c>
      <c r="G93" s="41" t="s">
        <v>21</v>
      </c>
    </row>
    <row r="94" spans="1:7" s="3" customFormat="1" ht="300.75" customHeight="1">
      <c r="A94" s="91" t="s">
        <v>263</v>
      </c>
      <c r="B94" s="46" t="s">
        <v>250</v>
      </c>
      <c r="C94" s="46" t="s">
        <v>251</v>
      </c>
      <c r="D94" s="46" t="s">
        <v>252</v>
      </c>
      <c r="E94" s="31">
        <v>1</v>
      </c>
      <c r="F94" s="46" t="s">
        <v>253</v>
      </c>
      <c r="G94" s="46" t="s">
        <v>254</v>
      </c>
    </row>
    <row r="95" spans="1:7" s="3" customFormat="1" ht="93" customHeight="1">
      <c r="A95" s="91" t="s">
        <v>261</v>
      </c>
      <c r="B95" s="46" t="s">
        <v>250</v>
      </c>
      <c r="C95" s="46" t="s">
        <v>251</v>
      </c>
      <c r="D95" s="46" t="s">
        <v>252</v>
      </c>
      <c r="E95" s="31">
        <v>1</v>
      </c>
      <c r="F95" s="46" t="s">
        <v>255</v>
      </c>
      <c r="G95" s="46" t="s">
        <v>262</v>
      </c>
    </row>
    <row r="96" spans="1:7" s="3" customFormat="1" ht="15.75">
      <c r="A96" s="235" t="s">
        <v>403</v>
      </c>
      <c r="B96" s="236"/>
      <c r="C96" s="236"/>
      <c r="D96" s="236"/>
      <c r="E96" s="236"/>
      <c r="F96" s="236"/>
      <c r="G96" s="237"/>
    </row>
    <row r="97" spans="1:7" s="3" customFormat="1" ht="31.5">
      <c r="A97" s="44" t="s">
        <v>16</v>
      </c>
      <c r="B97" s="44" t="s">
        <v>17</v>
      </c>
      <c r="C97" s="44" t="s">
        <v>18</v>
      </c>
      <c r="D97" s="44" t="s">
        <v>19</v>
      </c>
      <c r="E97" s="44" t="s">
        <v>20</v>
      </c>
      <c r="F97" s="44" t="s">
        <v>249</v>
      </c>
      <c r="G97" s="41" t="s">
        <v>21</v>
      </c>
    </row>
    <row r="98" spans="1:7" s="3" customFormat="1" ht="187.5" customHeight="1">
      <c r="A98" s="91" t="s">
        <v>256</v>
      </c>
      <c r="B98" s="46" t="s">
        <v>257</v>
      </c>
      <c r="C98" s="46" t="s">
        <v>258</v>
      </c>
      <c r="D98" s="46" t="s">
        <v>252</v>
      </c>
      <c r="E98" s="31" t="s">
        <v>104</v>
      </c>
      <c r="F98" s="46" t="s">
        <v>259</v>
      </c>
      <c r="G98" s="46" t="s">
        <v>260</v>
      </c>
    </row>
    <row r="99" spans="1:7" ht="15.75" customHeight="1">
      <c r="A99" s="508" t="s">
        <v>134</v>
      </c>
      <c r="B99" s="509"/>
      <c r="C99" s="509"/>
      <c r="D99" s="509"/>
      <c r="E99" s="509"/>
      <c r="F99" s="509"/>
      <c r="G99" s="510"/>
    </row>
    <row r="100" spans="1:7" ht="15.75">
      <c r="A100" s="235" t="s">
        <v>116</v>
      </c>
      <c r="B100" s="236"/>
      <c r="C100" s="236"/>
      <c r="D100" s="236"/>
      <c r="E100" s="236"/>
      <c r="F100" s="236"/>
      <c r="G100" s="237"/>
    </row>
    <row r="101" spans="1:7" ht="15.75">
      <c r="A101" s="235" t="s">
        <v>117</v>
      </c>
      <c r="B101" s="236"/>
      <c r="C101" s="236"/>
      <c r="D101" s="236"/>
      <c r="E101" s="236"/>
      <c r="F101" s="236"/>
      <c r="G101" s="237"/>
    </row>
    <row r="102" spans="1:7" ht="96.75" customHeight="1">
      <c r="A102" s="117" t="s">
        <v>118</v>
      </c>
      <c r="B102" s="117" t="s">
        <v>163</v>
      </c>
      <c r="C102" s="117" t="s">
        <v>432</v>
      </c>
      <c r="D102" s="117" t="s">
        <v>130</v>
      </c>
      <c r="E102" s="118">
        <v>1</v>
      </c>
      <c r="F102" s="117" t="s">
        <v>433</v>
      </c>
      <c r="G102" s="117" t="s">
        <v>434</v>
      </c>
    </row>
    <row r="103" spans="1:7" s="21" customFormat="1" ht="295.5" customHeight="1">
      <c r="A103" s="117" t="s">
        <v>119</v>
      </c>
      <c r="B103" s="117" t="s">
        <v>164</v>
      </c>
      <c r="C103" s="117" t="s">
        <v>165</v>
      </c>
      <c r="D103" s="117" t="s">
        <v>130</v>
      </c>
      <c r="E103" s="118">
        <v>1</v>
      </c>
      <c r="F103" s="117" t="s">
        <v>435</v>
      </c>
      <c r="G103" s="117" t="s">
        <v>436</v>
      </c>
    </row>
    <row r="104" spans="1:7" s="21" customFormat="1" ht="58.5" customHeight="1">
      <c r="A104" s="117" t="s">
        <v>241</v>
      </c>
      <c r="B104" s="117" t="s">
        <v>242</v>
      </c>
      <c r="C104" s="117" t="s">
        <v>437</v>
      </c>
      <c r="D104" s="117" t="s">
        <v>130</v>
      </c>
      <c r="E104" s="118">
        <v>0.9</v>
      </c>
      <c r="F104" s="117" t="s">
        <v>438</v>
      </c>
      <c r="G104" s="117" t="s">
        <v>243</v>
      </c>
    </row>
    <row r="105" spans="1:7" ht="119.25" customHeight="1">
      <c r="A105" s="117" t="s">
        <v>439</v>
      </c>
      <c r="B105" s="117" t="s">
        <v>440</v>
      </c>
      <c r="C105" s="117" t="s">
        <v>441</v>
      </c>
      <c r="D105" s="117" t="s">
        <v>130</v>
      </c>
      <c r="E105" s="118">
        <v>0.8</v>
      </c>
      <c r="F105" s="117" t="s">
        <v>442</v>
      </c>
      <c r="G105" s="117" t="s">
        <v>443</v>
      </c>
    </row>
    <row r="106" spans="1:7" ht="81" customHeight="1">
      <c r="A106" s="117" t="s">
        <v>444</v>
      </c>
      <c r="B106" s="117" t="s">
        <v>129</v>
      </c>
      <c r="C106" s="117" t="s">
        <v>445</v>
      </c>
      <c r="D106" s="117" t="s">
        <v>446</v>
      </c>
      <c r="E106" s="118">
        <v>0.02</v>
      </c>
      <c r="F106" s="117" t="s">
        <v>447</v>
      </c>
      <c r="G106" s="117" t="s">
        <v>448</v>
      </c>
    </row>
    <row r="107" spans="1:7" ht="15.75">
      <c r="A107" s="235" t="s">
        <v>449</v>
      </c>
      <c r="B107" s="236"/>
      <c r="C107" s="236"/>
      <c r="D107" s="236"/>
      <c r="E107" s="236"/>
      <c r="F107" s="236"/>
      <c r="G107" s="237"/>
    </row>
    <row r="108" spans="1:7" ht="117.75" customHeight="1">
      <c r="A108" s="238" t="s">
        <v>450</v>
      </c>
      <c r="B108" s="238" t="s">
        <v>451</v>
      </c>
      <c r="C108" s="238" t="s">
        <v>452</v>
      </c>
      <c r="D108" s="238" t="s">
        <v>453</v>
      </c>
      <c r="E108" s="460">
        <v>1</v>
      </c>
      <c r="F108" s="238" t="s">
        <v>454</v>
      </c>
      <c r="G108" s="119" t="s">
        <v>455</v>
      </c>
    </row>
    <row r="109" spans="1:7" s="21" customFormat="1" ht="132.75" customHeight="1">
      <c r="A109" s="239"/>
      <c r="B109" s="239"/>
      <c r="C109" s="239"/>
      <c r="D109" s="239"/>
      <c r="E109" s="461"/>
      <c r="F109" s="239"/>
      <c r="G109" s="119" t="s">
        <v>456</v>
      </c>
    </row>
    <row r="110" spans="1:7" s="21" customFormat="1" ht="119.25" customHeight="1">
      <c r="A110" s="240"/>
      <c r="B110" s="240"/>
      <c r="C110" s="240"/>
      <c r="D110" s="240"/>
      <c r="E110" s="462"/>
      <c r="F110" s="240"/>
      <c r="G110" s="119" t="s">
        <v>457</v>
      </c>
    </row>
    <row r="111" spans="1:7" s="21" customFormat="1" ht="15.75">
      <c r="A111" s="235" t="s">
        <v>120</v>
      </c>
      <c r="B111" s="236"/>
      <c r="C111" s="236"/>
      <c r="D111" s="236"/>
      <c r="E111" s="236"/>
      <c r="F111" s="236"/>
      <c r="G111" s="237"/>
    </row>
    <row r="112" spans="1:7" s="21" customFormat="1" ht="111.75" customHeight="1">
      <c r="A112" s="117" t="s">
        <v>121</v>
      </c>
      <c r="B112" s="117" t="s">
        <v>127</v>
      </c>
      <c r="C112" s="117" t="s">
        <v>458</v>
      </c>
      <c r="D112" s="117" t="s">
        <v>459</v>
      </c>
      <c r="E112" s="118">
        <v>0.55000000000000004</v>
      </c>
      <c r="F112" s="117" t="s">
        <v>460</v>
      </c>
      <c r="G112" s="117" t="s">
        <v>461</v>
      </c>
    </row>
    <row r="113" spans="1:7" s="21" customFormat="1" ht="136.5" customHeight="1">
      <c r="A113" s="117" t="s">
        <v>462</v>
      </c>
      <c r="B113" s="117" t="s">
        <v>163</v>
      </c>
      <c r="C113" s="117" t="s">
        <v>463</v>
      </c>
      <c r="D113" s="117" t="s">
        <v>459</v>
      </c>
      <c r="E113" s="118">
        <v>0.8</v>
      </c>
      <c r="F113" s="117" t="s">
        <v>166</v>
      </c>
      <c r="G113" s="117" t="s">
        <v>464</v>
      </c>
    </row>
    <row r="114" spans="1:7" ht="76.5" customHeight="1">
      <c r="A114" s="117" t="s">
        <v>465</v>
      </c>
      <c r="B114" s="117" t="s">
        <v>466</v>
      </c>
      <c r="C114" s="117" t="s">
        <v>467</v>
      </c>
      <c r="D114" s="117" t="s">
        <v>459</v>
      </c>
      <c r="E114" s="118">
        <v>0.54</v>
      </c>
      <c r="F114" s="117" t="s">
        <v>468</v>
      </c>
      <c r="G114" s="117" t="s">
        <v>469</v>
      </c>
    </row>
    <row r="115" spans="1:7" ht="96.75" customHeight="1">
      <c r="A115" s="117" t="s">
        <v>470</v>
      </c>
      <c r="B115" s="117" t="s">
        <v>163</v>
      </c>
      <c r="C115" s="117" t="s">
        <v>471</v>
      </c>
      <c r="D115" s="117" t="s">
        <v>459</v>
      </c>
      <c r="E115" s="118">
        <v>0.74</v>
      </c>
      <c r="F115" s="117" t="s">
        <v>472</v>
      </c>
      <c r="G115" s="117" t="s">
        <v>469</v>
      </c>
    </row>
    <row r="116" spans="1:7" ht="15.75">
      <c r="A116" s="235" t="s">
        <v>473</v>
      </c>
      <c r="B116" s="236"/>
      <c r="C116" s="236"/>
      <c r="D116" s="236"/>
      <c r="E116" s="236"/>
      <c r="F116" s="236"/>
      <c r="G116" s="237"/>
    </row>
    <row r="117" spans="1:7" s="21" customFormat="1" ht="81.75" customHeight="1">
      <c r="A117" s="117" t="s">
        <v>474</v>
      </c>
      <c r="B117" s="117" t="s">
        <v>475</v>
      </c>
      <c r="C117" s="117" t="s">
        <v>476</v>
      </c>
      <c r="D117" s="117" t="s">
        <v>477</v>
      </c>
      <c r="E117" s="118">
        <v>1</v>
      </c>
      <c r="F117" s="117" t="s">
        <v>478</v>
      </c>
      <c r="G117" s="117" t="s">
        <v>479</v>
      </c>
    </row>
    <row r="118" spans="1:7" s="21" customFormat="1" ht="75" customHeight="1">
      <c r="A118" s="117" t="s">
        <v>474</v>
      </c>
      <c r="B118" s="117" t="s">
        <v>480</v>
      </c>
      <c r="C118" s="117" t="s">
        <v>476</v>
      </c>
      <c r="D118" s="117" t="s">
        <v>477</v>
      </c>
      <c r="E118" s="118">
        <v>1</v>
      </c>
      <c r="F118" s="117" t="s">
        <v>478</v>
      </c>
      <c r="G118" s="117" t="s">
        <v>479</v>
      </c>
    </row>
    <row r="119" spans="1:7" s="21" customFormat="1" ht="84" customHeight="1">
      <c r="A119" s="117" t="s">
        <v>474</v>
      </c>
      <c r="B119" s="117" t="s">
        <v>481</v>
      </c>
      <c r="C119" s="117" t="s">
        <v>476</v>
      </c>
      <c r="D119" s="117" t="s">
        <v>477</v>
      </c>
      <c r="E119" s="118">
        <v>0.8</v>
      </c>
      <c r="F119" s="117" t="s">
        <v>478</v>
      </c>
      <c r="G119" s="117" t="s">
        <v>482</v>
      </c>
    </row>
    <row r="120" spans="1:7" ht="15.75">
      <c r="A120" s="235" t="s">
        <v>122</v>
      </c>
      <c r="B120" s="236"/>
      <c r="C120" s="236"/>
      <c r="D120" s="236"/>
      <c r="E120" s="236"/>
      <c r="F120" s="236"/>
      <c r="G120" s="237"/>
    </row>
    <row r="121" spans="1:7" ht="83.25" customHeight="1">
      <c r="A121" s="494" t="s">
        <v>492</v>
      </c>
      <c r="B121" s="494" t="s">
        <v>493</v>
      </c>
      <c r="C121" s="117" t="s">
        <v>167</v>
      </c>
      <c r="D121" s="117" t="s">
        <v>244</v>
      </c>
      <c r="E121" s="118">
        <v>0.5</v>
      </c>
      <c r="F121" s="117" t="s">
        <v>483</v>
      </c>
      <c r="G121" s="117" t="s">
        <v>168</v>
      </c>
    </row>
    <row r="122" spans="1:7" ht="297" customHeight="1">
      <c r="A122" s="495"/>
      <c r="B122" s="495"/>
      <c r="C122" s="117" t="s">
        <v>484</v>
      </c>
      <c r="D122" s="117" t="s">
        <v>485</v>
      </c>
      <c r="E122" s="118">
        <v>0.5</v>
      </c>
      <c r="F122" s="117" t="s">
        <v>486</v>
      </c>
      <c r="G122" s="117" t="s">
        <v>487</v>
      </c>
    </row>
    <row r="123" spans="1:7" s="21" customFormat="1" ht="261" customHeight="1">
      <c r="A123" s="495"/>
      <c r="B123" s="495"/>
      <c r="C123" s="117" t="s">
        <v>169</v>
      </c>
      <c r="D123" s="117" t="s">
        <v>245</v>
      </c>
      <c r="E123" s="118">
        <v>0.5</v>
      </c>
      <c r="F123" s="117" t="s">
        <v>488</v>
      </c>
      <c r="G123" s="117" t="s">
        <v>489</v>
      </c>
    </row>
    <row r="124" spans="1:7" ht="203.25" customHeight="1">
      <c r="A124" s="496"/>
      <c r="B124" s="496"/>
      <c r="C124" s="120" t="s">
        <v>170</v>
      </c>
      <c r="D124" s="120" t="s">
        <v>245</v>
      </c>
      <c r="E124" s="121">
        <v>0.4</v>
      </c>
      <c r="F124" s="120" t="s">
        <v>490</v>
      </c>
      <c r="G124" s="120" t="s">
        <v>491</v>
      </c>
    </row>
    <row r="125" spans="1:7" ht="15.75">
      <c r="A125" s="235" t="s">
        <v>123</v>
      </c>
      <c r="B125" s="236"/>
      <c r="C125" s="236"/>
      <c r="D125" s="236"/>
      <c r="E125" s="236"/>
      <c r="F125" s="236"/>
      <c r="G125" s="237"/>
    </row>
    <row r="126" spans="1:7" ht="15.75">
      <c r="A126" s="235" t="s">
        <v>124</v>
      </c>
      <c r="B126" s="236"/>
      <c r="C126" s="236"/>
      <c r="D126" s="236"/>
      <c r="E126" s="236"/>
      <c r="F126" s="236"/>
      <c r="G126" s="237"/>
    </row>
    <row r="127" spans="1:7" ht="60">
      <c r="A127" s="117" t="s">
        <v>495</v>
      </c>
      <c r="B127" s="117" t="s">
        <v>129</v>
      </c>
      <c r="C127" s="117" t="s">
        <v>496</v>
      </c>
      <c r="D127" s="117" t="s">
        <v>446</v>
      </c>
      <c r="E127" s="118">
        <v>0.2</v>
      </c>
      <c r="F127" s="117" t="s">
        <v>497</v>
      </c>
      <c r="G127" s="117" t="s">
        <v>498</v>
      </c>
    </row>
    <row r="128" spans="1:7" s="21" customFormat="1" ht="45">
      <c r="A128" s="117" t="s">
        <v>499</v>
      </c>
      <c r="B128" s="117" t="s">
        <v>500</v>
      </c>
      <c r="C128" s="118">
        <v>1</v>
      </c>
      <c r="D128" s="117" t="s">
        <v>501</v>
      </c>
      <c r="E128" s="118">
        <v>0.5</v>
      </c>
      <c r="F128" s="117" t="s">
        <v>502</v>
      </c>
      <c r="G128" s="117" t="s">
        <v>503</v>
      </c>
    </row>
    <row r="129" spans="1:7" s="21" customFormat="1" ht="45">
      <c r="A129" s="117" t="s">
        <v>504</v>
      </c>
      <c r="B129" s="117" t="s">
        <v>505</v>
      </c>
      <c r="C129" s="118">
        <v>1</v>
      </c>
      <c r="D129" s="117" t="s">
        <v>506</v>
      </c>
      <c r="E129" s="118">
        <v>0.5</v>
      </c>
      <c r="F129" s="117" t="s">
        <v>507</v>
      </c>
      <c r="G129" s="117" t="s">
        <v>508</v>
      </c>
    </row>
    <row r="130" spans="1:7" s="21" customFormat="1" ht="30">
      <c r="A130" s="117" t="s">
        <v>509</v>
      </c>
      <c r="B130" s="117" t="s">
        <v>129</v>
      </c>
      <c r="C130" s="117" t="s">
        <v>510</v>
      </c>
      <c r="D130" s="117" t="s">
        <v>511</v>
      </c>
      <c r="E130" s="118">
        <v>0.3</v>
      </c>
      <c r="F130" s="117" t="s">
        <v>512</v>
      </c>
      <c r="G130" s="117" t="s">
        <v>513</v>
      </c>
    </row>
    <row r="131" spans="1:7" s="21" customFormat="1" ht="30">
      <c r="A131" s="117" t="s">
        <v>514</v>
      </c>
      <c r="B131" s="117" t="s">
        <v>163</v>
      </c>
      <c r="C131" s="118" t="s">
        <v>510</v>
      </c>
      <c r="D131" s="117" t="s">
        <v>515</v>
      </c>
      <c r="E131" s="118">
        <v>0.2</v>
      </c>
      <c r="F131" s="117" t="s">
        <v>516</v>
      </c>
      <c r="G131" s="117" t="s">
        <v>517</v>
      </c>
    </row>
    <row r="132" spans="1:7" ht="60">
      <c r="A132" s="117" t="s">
        <v>518</v>
      </c>
      <c r="B132" s="117" t="s">
        <v>519</v>
      </c>
      <c r="C132" s="118">
        <v>1</v>
      </c>
      <c r="D132" s="117" t="s">
        <v>520</v>
      </c>
      <c r="E132" s="118">
        <v>1</v>
      </c>
      <c r="F132" s="117" t="s">
        <v>521</v>
      </c>
      <c r="G132" s="117" t="s">
        <v>522</v>
      </c>
    </row>
    <row r="133" spans="1:7" ht="45">
      <c r="A133" s="117" t="s">
        <v>523</v>
      </c>
      <c r="B133" s="117" t="s">
        <v>524</v>
      </c>
      <c r="C133" s="118">
        <v>1</v>
      </c>
      <c r="D133" s="117" t="s">
        <v>525</v>
      </c>
      <c r="E133" s="118">
        <v>0.3</v>
      </c>
      <c r="F133" s="117" t="s">
        <v>526</v>
      </c>
      <c r="G133" s="117" t="s">
        <v>527</v>
      </c>
    </row>
    <row r="134" spans="1:7" ht="45">
      <c r="A134" s="117" t="s">
        <v>528</v>
      </c>
      <c r="B134" s="117" t="s">
        <v>529</v>
      </c>
      <c r="C134" s="117" t="s">
        <v>530</v>
      </c>
      <c r="D134" s="117" t="s">
        <v>531</v>
      </c>
      <c r="E134" s="118">
        <v>1</v>
      </c>
      <c r="F134" s="117" t="s">
        <v>532</v>
      </c>
      <c r="G134" s="117" t="s">
        <v>533</v>
      </c>
    </row>
    <row r="135" spans="1:7" s="21" customFormat="1" ht="30">
      <c r="A135" s="117" t="s">
        <v>534</v>
      </c>
      <c r="B135" s="117" t="s">
        <v>535</v>
      </c>
      <c r="C135" s="117" t="s">
        <v>536</v>
      </c>
      <c r="D135" s="117" t="s">
        <v>537</v>
      </c>
      <c r="E135" s="118">
        <v>0.3</v>
      </c>
      <c r="F135" s="117" t="s">
        <v>538</v>
      </c>
      <c r="G135" s="117" t="s">
        <v>539</v>
      </c>
    </row>
    <row r="136" spans="1:7" s="21" customFormat="1" ht="15.75">
      <c r="A136" s="235" t="s">
        <v>540</v>
      </c>
      <c r="B136" s="236"/>
      <c r="C136" s="236"/>
      <c r="D136" s="236"/>
      <c r="E136" s="236"/>
      <c r="F136" s="236"/>
      <c r="G136" s="237"/>
    </row>
    <row r="137" spans="1:7" s="21" customFormat="1" ht="45">
      <c r="A137" s="117" t="s">
        <v>541</v>
      </c>
      <c r="B137" s="117" t="s">
        <v>542</v>
      </c>
      <c r="C137" s="117" t="s">
        <v>543</v>
      </c>
      <c r="D137" s="117" t="s">
        <v>175</v>
      </c>
      <c r="E137" s="118">
        <v>1</v>
      </c>
      <c r="F137" s="117" t="s">
        <v>543</v>
      </c>
      <c r="G137" s="117" t="s">
        <v>544</v>
      </c>
    </row>
    <row r="138" spans="1:7" s="21" customFormat="1" ht="48" customHeight="1">
      <c r="A138" s="117" t="s">
        <v>173</v>
      </c>
      <c r="B138" s="117" t="s">
        <v>174</v>
      </c>
      <c r="C138" s="117" t="s">
        <v>545</v>
      </c>
      <c r="D138" s="117" t="s">
        <v>175</v>
      </c>
      <c r="E138" s="118">
        <v>0.3</v>
      </c>
      <c r="F138" s="117" t="s">
        <v>546</v>
      </c>
      <c r="G138" s="117" t="s">
        <v>547</v>
      </c>
    </row>
    <row r="139" spans="1:7" s="21" customFormat="1" ht="33" customHeight="1">
      <c r="A139" s="117" t="s">
        <v>509</v>
      </c>
      <c r="B139" s="117" t="s">
        <v>129</v>
      </c>
      <c r="C139" s="117" t="s">
        <v>510</v>
      </c>
      <c r="D139" s="117" t="s">
        <v>511</v>
      </c>
      <c r="E139" s="118">
        <v>0.3</v>
      </c>
      <c r="F139" s="117" t="s">
        <v>512</v>
      </c>
      <c r="G139" s="117" t="s">
        <v>513</v>
      </c>
    </row>
    <row r="140" spans="1:7" s="21" customFormat="1" ht="15.75">
      <c r="A140" s="235" t="s">
        <v>124</v>
      </c>
      <c r="B140" s="236"/>
      <c r="C140" s="236"/>
      <c r="D140" s="236"/>
      <c r="E140" s="236"/>
      <c r="F140" s="236"/>
      <c r="G140" s="237"/>
    </row>
    <row r="141" spans="1:7" s="21" customFormat="1" ht="99.75" customHeight="1">
      <c r="A141" s="117" t="s">
        <v>246</v>
      </c>
      <c r="B141" s="117" t="s">
        <v>171</v>
      </c>
      <c r="C141" s="118">
        <v>1</v>
      </c>
      <c r="D141" s="117" t="s">
        <v>131</v>
      </c>
      <c r="E141" s="118">
        <v>1</v>
      </c>
      <c r="F141" s="117">
        <v>3</v>
      </c>
      <c r="G141" s="117" t="s">
        <v>548</v>
      </c>
    </row>
    <row r="142" spans="1:7" s="21" customFormat="1" ht="63.75" customHeight="1">
      <c r="A142" s="117" t="s">
        <v>549</v>
      </c>
      <c r="B142" s="117" t="s">
        <v>550</v>
      </c>
      <c r="C142" s="118">
        <v>1</v>
      </c>
      <c r="D142" s="117" t="s">
        <v>551</v>
      </c>
      <c r="E142" s="118">
        <v>1</v>
      </c>
      <c r="F142" s="117">
        <v>1</v>
      </c>
      <c r="G142" s="117" t="s">
        <v>552</v>
      </c>
    </row>
    <row r="143" spans="1:7" s="21" customFormat="1" ht="118.5" customHeight="1">
      <c r="A143" s="117" t="s">
        <v>125</v>
      </c>
      <c r="B143" s="117" t="s">
        <v>128</v>
      </c>
      <c r="C143" s="118">
        <v>1</v>
      </c>
      <c r="D143" s="117" t="s">
        <v>132</v>
      </c>
      <c r="E143" s="118">
        <v>1</v>
      </c>
      <c r="F143" s="117" t="s">
        <v>553</v>
      </c>
      <c r="G143" s="117" t="s">
        <v>554</v>
      </c>
    </row>
    <row r="144" spans="1:7" s="21" customFormat="1" ht="93.75" customHeight="1">
      <c r="A144" s="117" t="s">
        <v>555</v>
      </c>
      <c r="B144" s="117" t="s">
        <v>128</v>
      </c>
      <c r="C144" s="118">
        <v>1</v>
      </c>
      <c r="D144" s="117" t="s">
        <v>132</v>
      </c>
      <c r="E144" s="118">
        <v>1</v>
      </c>
      <c r="F144" s="159" t="s">
        <v>580</v>
      </c>
      <c r="G144" s="117" t="s">
        <v>556</v>
      </c>
    </row>
    <row r="145" spans="1:7" s="21" customFormat="1" ht="75" customHeight="1">
      <c r="A145" s="117" t="s">
        <v>557</v>
      </c>
      <c r="B145" s="117" t="s">
        <v>128</v>
      </c>
      <c r="C145" s="118">
        <v>1</v>
      </c>
      <c r="D145" s="117" t="s">
        <v>132</v>
      </c>
      <c r="E145" s="118">
        <v>1</v>
      </c>
      <c r="F145" s="117" t="s">
        <v>558</v>
      </c>
      <c r="G145" s="117" t="s">
        <v>556</v>
      </c>
    </row>
    <row r="146" spans="1:7" s="21" customFormat="1" ht="46.5" customHeight="1">
      <c r="A146" s="117" t="s">
        <v>126</v>
      </c>
      <c r="B146" s="117" t="s">
        <v>172</v>
      </c>
      <c r="C146" s="118">
        <v>1</v>
      </c>
      <c r="D146" s="117" t="s">
        <v>132</v>
      </c>
      <c r="E146" s="118">
        <v>1</v>
      </c>
      <c r="F146" s="117" t="s">
        <v>543</v>
      </c>
      <c r="G146" s="117" t="s">
        <v>556</v>
      </c>
    </row>
    <row r="147" spans="1:7" s="21" customFormat="1" ht="49.5" customHeight="1">
      <c r="A147" s="117" t="s">
        <v>494</v>
      </c>
      <c r="B147" s="117" t="s">
        <v>127</v>
      </c>
      <c r="C147" s="118">
        <v>1</v>
      </c>
      <c r="D147" s="117" t="s">
        <v>132</v>
      </c>
      <c r="E147" s="118">
        <v>1</v>
      </c>
      <c r="F147" s="117" t="s">
        <v>543</v>
      </c>
      <c r="G147" s="117" t="s">
        <v>556</v>
      </c>
    </row>
    <row r="148" spans="1:7" s="21" customFormat="1" ht="15.75">
      <c r="A148" s="235" t="s">
        <v>162</v>
      </c>
      <c r="B148" s="236"/>
      <c r="C148" s="236"/>
      <c r="D148" s="236"/>
      <c r="E148" s="236"/>
      <c r="F148" s="236"/>
      <c r="G148" s="237"/>
    </row>
    <row r="149" spans="1:7" s="21" customFormat="1" ht="233.25" customHeight="1">
      <c r="A149" s="238" t="s">
        <v>559</v>
      </c>
      <c r="B149" s="117" t="s">
        <v>560</v>
      </c>
      <c r="C149" s="118">
        <v>0.75</v>
      </c>
      <c r="D149" s="117" t="s">
        <v>561</v>
      </c>
      <c r="E149" s="118">
        <v>0.45</v>
      </c>
      <c r="F149" s="117" t="s">
        <v>562</v>
      </c>
      <c r="G149" s="117" t="s">
        <v>563</v>
      </c>
    </row>
    <row r="150" spans="1:7" s="21" customFormat="1" ht="185.25" customHeight="1">
      <c r="A150" s="240"/>
      <c r="B150" s="117" t="s">
        <v>564</v>
      </c>
      <c r="C150" s="118">
        <v>0.85</v>
      </c>
      <c r="D150" s="117" t="s">
        <v>561</v>
      </c>
      <c r="E150" s="118">
        <v>0.5</v>
      </c>
      <c r="F150" s="117" t="s">
        <v>565</v>
      </c>
      <c r="G150" s="117" t="s">
        <v>566</v>
      </c>
    </row>
    <row r="151" spans="1:7" s="21" customFormat="1" ht="15.75">
      <c r="A151" s="235" t="s">
        <v>577</v>
      </c>
      <c r="B151" s="236"/>
      <c r="C151" s="236"/>
      <c r="D151" s="236"/>
      <c r="E151" s="236"/>
      <c r="F151" s="236"/>
      <c r="G151" s="237"/>
    </row>
    <row r="152" spans="1:7" s="21" customFormat="1" ht="90.75" customHeight="1">
      <c r="A152" s="125" t="str">
        <f>'[1]MATRIZ RCC_23'!A96</f>
        <v>Boletin Altura diaría de ríos</v>
      </c>
      <c r="B152" s="125" t="str">
        <f>'[1]MATRIZ RCC_23'!B96</f>
        <v>Poner a disposición de los usuarios gráficos de las variaciones dirias del nivel en los principales puertos de los río Paraguay y Paraná.</v>
      </c>
      <c r="C152" s="477" t="str">
        <f>'[1]MATRIZ RCC_23'!C96</f>
        <v>Operativizar los productos de ambos departamentos (Pronósticos hidrológicos y monitoreo hidrológico)</v>
      </c>
      <c r="D152" s="125" t="str">
        <f>'[1]MATRIZ RCC_23'!D96</f>
        <v>Usuarios en general, y en particular los sectores de hidrología.</v>
      </c>
      <c r="E152" s="126">
        <f>'[1]MATRIZ RCC_23'!E96</f>
        <v>1</v>
      </c>
      <c r="F152" s="127" t="str">
        <f>'[1]MATRIZ RCC_23'!F96</f>
        <v>******</v>
      </c>
      <c r="G152" s="57" t="str">
        <f>'[1]MATRIZ RCC_23'!G96</f>
        <v>https://www.meteorologia.gov.py/wp-content/uploads/2025/06/altura_diaria-31.pdf</v>
      </c>
    </row>
    <row r="153" spans="1:7" s="21" customFormat="1" ht="75" customHeight="1">
      <c r="A153" s="125" t="str">
        <f>'[1]MATRIZ RCC_23'!A97</f>
        <v>Boletín pronóstico hidrolóigco semanal (En conjunto ANNP-SEN-DMH)</v>
      </c>
      <c r="B153" s="125" t="str">
        <f>'[1]MATRIZ RCC_23'!B97</f>
        <v>Presentar una proyección semanal del nivel del río en los principales puertos del río Paraguay.</v>
      </c>
      <c r="C153" s="478"/>
      <c r="D153" s="125" t="str">
        <f>'[1]MATRIZ RCC_23'!D97</f>
        <v>Usuarios varios: SEN, ANNP, MOPC, MADES, entre otros.</v>
      </c>
      <c r="E153" s="126">
        <f>'[1]MATRIZ RCC_23'!E97</f>
        <v>1</v>
      </c>
      <c r="F153" s="125" t="str">
        <f>'[1]MATRIZ RCC_23'!F97</f>
        <v>******</v>
      </c>
      <c r="G153" s="57" t="str">
        <f>'[1]MATRIZ RCC_23'!G97</f>
        <v>https://www.meteorologia.gov.py/wp-content/uploads/2025/06/Boletin_hidrologico_23jun2025.pdf</v>
      </c>
    </row>
    <row r="154" spans="1:7" s="21" customFormat="1" ht="105" customHeight="1">
      <c r="A154" s="125" t="str">
        <f>'[1]MATRIZ RCC_23'!A98</f>
        <v>Boletín de monitoreo trimestral del cuencas</v>
      </c>
      <c r="B154" s="125" t="str">
        <f>'[1]MATRIZ RCC_23'!B98</f>
        <v>Presentar mapas trimestrales sobre las condiciones de la precipitación, su anomalía así como el índice estandarizado de precipitación para las principales cuencas del país y la región.</v>
      </c>
      <c r="C154" s="478"/>
      <c r="D154" s="125" t="str">
        <f>'[1]MATRIZ RCC_23'!D98</f>
        <v>Usuarios en general, y en particular los sectores de hidrología, agricultura, entre otros.</v>
      </c>
      <c r="E154" s="126">
        <f>'[1]MATRIZ RCC_23'!E98</f>
        <v>1</v>
      </c>
      <c r="F154" s="127" t="str">
        <f>'[1]MATRIZ RCC_23'!F98</f>
        <v>******</v>
      </c>
      <c r="G154" s="57" t="str">
        <f>'[1]MATRIZ RCC_23'!G98</f>
        <v>https://www.meteorologia.gov.py/wp-content/uploads/2025/06/Monitoreo-Trimestral-Cuencas.pdf</v>
      </c>
    </row>
    <row r="155" spans="1:7" s="21" customFormat="1" ht="110.25" customHeight="1">
      <c r="A155" s="125" t="str">
        <f>'[1]MATRIZ RCC_23'!A99</f>
        <v>Boletín de monitoreo mensual del cuencas</v>
      </c>
      <c r="B155" s="125" t="str">
        <f>'[1]MATRIZ RCC_23'!B99</f>
        <v>Presentar mapas mensuales sobre las condiciones de la precipitación, su anomalía así como el índice estandarizado de precipitación para las principales cuencas del país y la región.</v>
      </c>
      <c r="C155" s="478"/>
      <c r="D155" s="125" t="str">
        <f>'[1]MATRIZ RCC_23'!D99</f>
        <v>Usuarios en general, y en particular los sectores de hidrología, agricultura, entre otros.</v>
      </c>
      <c r="E155" s="126">
        <f>'[1]MATRIZ RCC_23'!E99</f>
        <v>1</v>
      </c>
      <c r="F155" s="127" t="str">
        <f>'[1]MATRIZ RCC_23'!F99</f>
        <v>******</v>
      </c>
      <c r="G155" s="57" t="str">
        <f>'[1]MATRIZ RCC_23'!G99</f>
        <v>https://www.meteorologia.gov.py/wp-content/uploads/2025/06/Monitoreo-Mensual-Cuencas.pdf</v>
      </c>
    </row>
    <row r="156" spans="1:7" s="21" customFormat="1" ht="83.25" customHeight="1">
      <c r="A156" s="125" t="str">
        <f>'[1]MATRIZ RCC_23'!A100</f>
        <v xml:space="preserve">Boletín de resúmen hidrológico mensual </v>
      </c>
      <c r="B156" s="125" t="str">
        <f>'[1]MATRIZ RCC_23'!B100</f>
        <v>Presentar un resumen de las estadísticas mensuales del nivel del río Paraguay en los principales puertos de análisis.</v>
      </c>
      <c r="C156" s="478"/>
      <c r="D156" s="125" t="str">
        <f>'[1]MATRIZ RCC_23'!D100</f>
        <v>Usuarios en general, y en particular los sectores de hidrología.</v>
      </c>
      <c r="E156" s="126">
        <f>'[1]MATRIZ RCC_23'!E100</f>
        <v>1</v>
      </c>
      <c r="F156" s="127" t="str">
        <f>'[1]MATRIZ RCC_23'!F100</f>
        <v>******</v>
      </c>
      <c r="G156" s="57" t="str">
        <f>'[1]MATRIZ RCC_23'!G100</f>
        <v>https://www.meteorologia.gov.py/wp-content/uploads/2025/06/Resumen-mensual.pdf</v>
      </c>
    </row>
    <row r="157" spans="1:7" s="21" customFormat="1" ht="75" customHeight="1">
      <c r="A157" s="125" t="str">
        <f>'[1]MATRIZ RCC_23'!A101</f>
        <v>Boletín de Pronóstico hidrológico mensual</v>
      </c>
      <c r="B157" s="125" t="str">
        <f>'[1]MATRIZ RCC_23'!B101</f>
        <v>Presentar las perspectivas del nivel del río Paraguay para un horizonte de pronóstico de 1 mes.</v>
      </c>
      <c r="C157" s="478"/>
      <c r="D157" s="125" t="str">
        <f>'[1]MATRIZ RCC_23'!D101</f>
        <v>Usuarios en general, SEN, ANNP, MOPC, MADESy en particular los sectores de hidrología.</v>
      </c>
      <c r="E157" s="126">
        <f>'[1]MATRIZ RCC_23'!E101</f>
        <v>1</v>
      </c>
      <c r="F157" s="127" t="str">
        <f>'[1]MATRIZ RCC_23'!F101</f>
        <v>******</v>
      </c>
      <c r="G157" s="57" t="str">
        <f>'[1]MATRIZ RCC_23'!G101</f>
        <v>https://www.meteorologia.gov.py/wp-content/uploads/2025/06/Pronostico-Hidrologico-Mensual.pdf</v>
      </c>
    </row>
    <row r="158" spans="1:7" s="21" customFormat="1" ht="85.5" customHeight="1">
      <c r="A158" s="125" t="str">
        <f>'[1]MATRIZ RCC_23'!A102</f>
        <v>Boletín de Pronóstico hidrológico trimestral</v>
      </c>
      <c r="B158" s="125" t="str">
        <f>'[1]MATRIZ RCC_23'!B102</f>
        <v>Presentar las perspectivas trimestrales del nivel del río Paraguay.</v>
      </c>
      <c r="C158" s="478"/>
      <c r="D158" s="125" t="str">
        <f>'[1]MATRIZ RCC_23'!D102</f>
        <v>Usuarios en general, SEN, ANNP, MOPC, MADES y en particular los sectores de hidrología.</v>
      </c>
      <c r="E158" s="126">
        <f>'[1]MATRIZ RCC_23'!E102</f>
        <v>1</v>
      </c>
      <c r="F158" s="127" t="str">
        <f>'[1]MATRIZ RCC_23'!F102</f>
        <v>******</v>
      </c>
      <c r="G158" s="57" t="str">
        <f>'[1]MATRIZ RCC_23'!G102</f>
        <v>https://www.meteorologia.gov.py/wp-content/uploads/2025/06/Pronostico-Hidrologico-Trimestral.pdf</v>
      </c>
    </row>
    <row r="159" spans="1:7" s="21" customFormat="1" ht="60" customHeight="1">
      <c r="A159" s="125" t="str">
        <f>'[1]MATRIZ RCC_23'!A103</f>
        <v>Actualizacion del nivel del río tanto en puertos del río Paraguay como Paraná</v>
      </c>
      <c r="B159" s="125" t="str">
        <f>'[1]MATRIZ RCC_23'!B103</f>
        <v>Carga y actualización de datos de nivel del río de distintos puertos del río Paraguay y Paraná.</v>
      </c>
      <c r="C159" s="478"/>
      <c r="D159" s="125" t="str">
        <f>'[1]MATRIZ RCC_23'!D103</f>
        <v>Usuarios en general, y en particular los sectores de hidrología.</v>
      </c>
      <c r="E159" s="126">
        <f>'[1]MATRIZ RCC_23'!E103</f>
        <v>1</v>
      </c>
      <c r="F159" s="127" t="str">
        <f>'[1]MATRIZ RCC_23'!F103</f>
        <v>******</v>
      </c>
      <c r="G159" s="57" t="str">
        <f>'[1]MATRIZ RCC_23'!G103</f>
        <v>https://www.meteorologia.gov.py/nivel-rio/indexconvencional.php</v>
      </c>
    </row>
    <row r="160" spans="1:7" s="21" customFormat="1" ht="171" customHeight="1">
      <c r="A160" s="125" t="str">
        <f>'[1]MATRIZ RCC_23'!A104</f>
        <v>Participación FORO HIDROCLIMÁTICO</v>
      </c>
      <c r="B160" s="125" t="str">
        <f>'[1]MATRIZ RCC_23'!B104</f>
        <v>Presentación sobre productos de monitoreo de nivel del río Paraguay y pronóstico hidrológico para los próximos meses.</v>
      </c>
      <c r="C160" s="478"/>
      <c r="D160" s="125" t="str">
        <f>'[1]MATRIZ RCC_23'!D104</f>
        <v>Usuarios en general, y en particular los sectores de hidrología.</v>
      </c>
      <c r="E160" s="126">
        <f>'[1]MATRIZ RCC_23'!E104</f>
        <v>0</v>
      </c>
      <c r="F160" s="127">
        <f>'[1]MATRIZ RCC_23'!F104</f>
        <v>0</v>
      </c>
      <c r="G160" s="57" t="str">
        <f>'[1]MATRIZ RCC_23'!G104</f>
        <v>https://www.meteorologia.gov.py/wp-content/uploads/2025/04/INFORME-FINAL_-I-FORO-HIDROCLIMATICO_ABRIL-2025_AMJ-1.pdf                                                                                                                                                        https://www.abc.com.py/nacionales/2025/04/03/ayolas-realizan-primer-foro-hidrologico-del-2025/</v>
      </c>
    </row>
    <row r="161" spans="1:7" s="21" customFormat="1" ht="75" customHeight="1">
      <c r="A161" s="125" t="str">
        <f>'[1]MATRIZ RCC_23'!A105</f>
        <v>Participación en reuniones  virtuales mensuales de la Comsición Cuenca del Plata.</v>
      </c>
      <c r="B161" s="125" t="str">
        <f>'[1]MATRIZ RCC_23'!B105</f>
        <v>Coordinación de trabajos entre los países miembros.</v>
      </c>
      <c r="C161" s="478"/>
      <c r="D161" s="125" t="str">
        <f>'[1]MATRIZ RCC_23'!D105</f>
        <v>Usuarios en general, y en particular los sectores de hidrología.</v>
      </c>
      <c r="E161" s="126">
        <f>'[1]MATRIZ RCC_23'!E105</f>
        <v>1</v>
      </c>
      <c r="F161" s="127" t="str">
        <f>'[1]MATRIZ RCC_23'!F105</f>
        <v>******</v>
      </c>
      <c r="G161" s="125" t="str">
        <f>'[1]MATRIZ RCC_23'!G105</f>
        <v>******</v>
      </c>
    </row>
    <row r="162" spans="1:7" s="21" customFormat="1" ht="108" customHeight="1">
      <c r="A162" s="125" t="str">
        <f>'[1]MATRIZ RCC_23'!A106</f>
        <v>Entrega de pedidos</v>
      </c>
      <c r="B162" s="125" t="str">
        <f>'[1]MATRIZ RCC_23'!B106</f>
        <v>Procesamiento de pedidos provenientes del departamento de Servicios al público de la DMH (entrega de datos de caudal y nivel según requerimiento de los interesados).</v>
      </c>
      <c r="C162" s="479"/>
      <c r="D162" s="125" t="str">
        <f>'[1]MATRIZ RCC_23'!D106</f>
        <v>Usuarios en general, y en particular los sectores de hidrología.</v>
      </c>
      <c r="E162" s="126">
        <f>'[1]MATRIZ RCC_23'!E106</f>
        <v>1</v>
      </c>
      <c r="F162" s="127" t="str">
        <f>'[1]MATRIZ RCC_23'!F106</f>
        <v>******</v>
      </c>
      <c r="G162" s="125" t="str">
        <f>'[1]MATRIZ RCC_23'!G106</f>
        <v>******</v>
      </c>
    </row>
    <row r="163" spans="1:7" s="21" customFormat="1" ht="77.25" customHeight="1">
      <c r="A163" s="125" t="str">
        <f>'[1]MATRIZ RCC_23'!A107</f>
        <v>Servicio de Comisión</v>
      </c>
      <c r="B163" s="128" t="str">
        <f>'[1]MATRIZ RCC_23'!B107</f>
        <v xml:space="preserve">Comisión de servicio para mantenimiento y verificación hidrológica de Pilar y Alberdi.                                                                                                                                                                                                                                                                                                                                                                                                                                </v>
      </c>
      <c r="C163" s="186" t="s">
        <v>104</v>
      </c>
      <c r="D163" s="128" t="str">
        <f>'[1]MATRIZ RCC_23'!D107</f>
        <v>Usuarios en general, y en particular los sectores de hidrología.</v>
      </c>
      <c r="E163" s="129">
        <f>'[1]MATRIZ RCC_23'!E107</f>
        <v>1</v>
      </c>
      <c r="F163" s="130" t="str">
        <f>'[1]MATRIZ RCC_23'!F107</f>
        <v>******</v>
      </c>
      <c r="G163" s="128">
        <f>'[1]MATRIZ RCC_23'!G107</f>
        <v>0</v>
      </c>
    </row>
    <row r="164" spans="1:7" s="21" customFormat="1" ht="194.25" customHeight="1">
      <c r="A164" s="125" t="str">
        <f>'[1]MATRIZ RCC_23'!A108</f>
        <v>Capacitaciones</v>
      </c>
      <c r="B164" s="125" t="str">
        <f>'[1]MATRIZ RCC_23'!B108</f>
        <v>Capacitación en Modelación Hidrológica. Universidad Nacional de Itapúa.                                                                                                                                                                                                                                                                                                                                                                           Capacitación: Ley 7239/2024: De emergencia social ante la violencia contra la mujer, niños, niñas y adolescentes. INAP.                                                                                                                                                                                                                          Curso: Fortaleciendo colaboraciones estratégicas para la implementación de pronósticos basados en impactos. OMM.</v>
      </c>
      <c r="C164" s="162" t="s">
        <v>104</v>
      </c>
      <c r="D164" s="125" t="str">
        <f>'[1]MATRIZ RCC_23'!D108</f>
        <v xml:space="preserve">Gerencia de pronósticos hidrológicos. </v>
      </c>
      <c r="E164" s="86">
        <f>'[1]MATRIZ RCC_23'!E108</f>
        <v>1</v>
      </c>
      <c r="F164" s="127" t="str">
        <f>'[1]MATRIZ RCC_23'!F108</f>
        <v>******</v>
      </c>
      <c r="G164" s="125">
        <f>'[1]MATRIZ RCC_23'!G108</f>
        <v>0</v>
      </c>
    </row>
    <row r="165" spans="1:7" s="21" customFormat="1" ht="75">
      <c r="A165" s="131" t="str">
        <f>'[1]MATRIZ RCC_23'!A109</f>
        <v>Apoyo en la ctualizacion de datos del nivel del río recibido de otras instituciones/organismos</v>
      </c>
      <c r="B165" s="131" t="str">
        <f>'[1]MATRIZ RCC_23'!B109</f>
        <v>Carga y actualización de datos de nivel del río de distintos puertos del río Paraguay y Paraná.</v>
      </c>
      <c r="C165" s="132" t="str">
        <f>'[1]MATRIZ RCC_23'!C109</f>
        <v>Garantizar  la carga de los datos recibidos 24/7en la base de datos para el proceso de los productos al servicio de la poblacion en general.</v>
      </c>
      <c r="D165" s="131" t="str">
        <f>'[1]MATRIZ RCC_23'!D109</f>
        <v>Usuarios internos y externos de nuestra institucion.</v>
      </c>
      <c r="E165" s="133">
        <f>'[1]MATRIZ RCC_23'!E109</f>
        <v>1</v>
      </c>
      <c r="F165" s="134">
        <f>'[1]MATRIZ RCC_23'!F109</f>
        <v>0</v>
      </c>
      <c r="G165" s="135" t="str">
        <f>'[1]MATRIZ RCC_23'!G109</f>
        <v>https://www.meteorologia.gov.py/nivel-rio/indexconvencional.php</v>
      </c>
    </row>
    <row r="166" spans="1:7" s="21" customFormat="1" ht="73.5" customHeight="1">
      <c r="A166" s="480" t="str">
        <f>'[1]MATRIZ RCC_23'!A110</f>
        <v>Elaboracion de  boletines de variacion de las minimas historicas de los Rios Paraguay  y Parana, con datos de niveles previamente verificados.</v>
      </c>
      <c r="B166" s="482" t="str">
        <f>'[1]MATRIZ RCC_23'!B110</f>
        <v xml:space="preserve">Poner a disposición de los usuarios gráficos de las variaciones dirias  del nivel de los Rios Paraguay y Parana comparando con sus minimas historicas en las diferentes estaciones Hidrologicas. </v>
      </c>
      <c r="C166" s="484" t="str">
        <f>'[1]MATRIZ RCC_23'!C110</f>
        <v>Operativizar los productos del dpto de Cuencas Hidrograficas en el monitoreos hidrológico.</v>
      </c>
      <c r="D166" s="482" t="str">
        <f>'[1]MATRIZ RCC_23'!D110</f>
        <v>Usuarios internos y externos de nuestra institucion.</v>
      </c>
      <c r="E166" s="486">
        <f>'[1]MATRIZ RCC_23'!E110</f>
        <v>1</v>
      </c>
      <c r="F166" s="136">
        <f>'[1]MATRIZ RCC_23'!F110</f>
        <v>0</v>
      </c>
      <c r="G166" s="92" t="str">
        <f>'[1]MATRIZ RCC_23'!G110</f>
        <v>https://www.meteorologia.gov.py/wp-content/uploads/2025/06/Boletin_monitoreoPy-1.pdf</v>
      </c>
    </row>
    <row r="167" spans="1:7" s="21" customFormat="1" ht="75" customHeight="1">
      <c r="A167" s="481"/>
      <c r="B167" s="483"/>
      <c r="C167" s="485"/>
      <c r="D167" s="483"/>
      <c r="E167" s="487"/>
      <c r="F167" s="214">
        <f>'[1]MATRIZ RCC_23'!F111</f>
        <v>0</v>
      </c>
      <c r="G167" s="215" t="str">
        <f>'[1]MATRIZ RCC_23'!G111</f>
        <v>https://www.meteorologia.gov.py/wp-content/uploads/2025/06/Boletin-parana-1.pdf</v>
      </c>
    </row>
    <row r="168" spans="1:7" s="21" customFormat="1" ht="98.25" customHeight="1">
      <c r="A168" s="137" t="str">
        <f>'[1]MATRIZ RCC_23'!A112</f>
        <v>Capacitaciones varias</v>
      </c>
      <c r="B168" s="137" t="str">
        <f>'[1]MATRIZ RCC_23'!B112</f>
        <v>Participacion en el curso de Determinacion de la vulnerabilidad y riesgo de contaminantes de acuiferos-7 al 11 de abril</v>
      </c>
      <c r="C168" s="156" t="s">
        <v>104</v>
      </c>
      <c r="D168" s="156" t="s">
        <v>104</v>
      </c>
      <c r="E168" s="213">
        <f>'[1]MATRIZ RCC_23'!E112</f>
        <v>1</v>
      </c>
      <c r="F168" s="216" t="str">
        <f>'[1]MATRIZ RCC_23'!F112</f>
        <v>….</v>
      </c>
      <c r="G168" s="217">
        <f>'[1]MATRIZ RCC_23'!G112</f>
        <v>0</v>
      </c>
    </row>
    <row r="169" spans="1:7" s="21" customFormat="1" ht="117.75" customHeight="1">
      <c r="A169" s="125" t="str">
        <f>'[1]MATRIZ RCC_23'!A113</f>
        <v>Trabajo de campo con el Club Nautico San Bernardino,  FIUNA y DMH para instalacion y calibración de regla instalada en el Lago Ypacarai.</v>
      </c>
      <c r="B169" s="125" t="str">
        <f>'[1]MATRIZ RCC_23'!B113</f>
        <v xml:space="preserve">Medicion, monitoreo,control del nivel del Lago Ypacarai , descarga en el Rio Salado </v>
      </c>
      <c r="C169" s="138" t="str">
        <f>'[1]MATRIZ RCC_23'!C113</f>
        <v>Mejorar y optimizar  la gestion del agua en la cuencia del Lago Ypacarai.</v>
      </c>
      <c r="D169" s="139" t="str">
        <f>'[1]MATRIZ RCC_23'!D113</f>
        <v>Población de la cuenca del lago Ypacarai.</v>
      </c>
      <c r="E169" s="140">
        <f>'[1]MATRIZ RCC_23'!E113</f>
        <v>1</v>
      </c>
      <c r="F169" s="142" t="str">
        <f>'[1]MATRIZ RCC_23'!F113</f>
        <v>******</v>
      </c>
      <c r="G169" s="218">
        <f>'[1]MATRIZ RCC_23'!G113</f>
        <v>0</v>
      </c>
    </row>
    <row r="170" spans="1:7" s="21" customFormat="1" ht="116.25" customHeight="1">
      <c r="A170" s="125" t="str">
        <f>'[1]MATRIZ RCC_23'!A114</f>
        <v>Sistema de Gestión de Calidad</v>
      </c>
      <c r="B170" s="125" t="str">
        <f>'[1]MATRIZ RCC_23'!B114</f>
        <v>Certificación bajo la norma ISO 9001:2015</v>
      </c>
      <c r="C170" s="157" t="str">
        <f>'[1]MATRIZ RCC_23'!C114</f>
        <v>Estandarización de los Procesos</v>
      </c>
      <c r="D170" s="125" t="str">
        <f>'[1]MATRIZ RCC_23'!D114</f>
        <v>Comunidad Aeronáutica</v>
      </c>
      <c r="E170" s="142">
        <f>'[1]MATRIZ RCC_23'!E114</f>
        <v>1</v>
      </c>
      <c r="F170" s="185" t="str">
        <f>'[1]MATRIZ RCC_23'!F114</f>
        <v>Certificación del Sistema de Gestión de Calidad de los Servicios Meteorológicos Aeronáuticos bajo la norma ISO 9001:2015</v>
      </c>
      <c r="G170" s="184" t="str">
        <f>'[1]MATRIZ RCC_23'!G114</f>
        <v>INFORME CONCENTRADO DE AUDITORÍA (ASR) - SGS PARAGUAY</v>
      </c>
    </row>
    <row r="171" spans="1:7" s="21" customFormat="1" ht="124.5" customHeight="1">
      <c r="A171" s="125" t="str">
        <f>'[1]MATRIZ RCC_23'!A115</f>
        <v>Dar atención a los requerimientos, servicios o productos de información meteorológica e hidrológica a usuarios externos ocacionales o frecuentes.</v>
      </c>
      <c r="B171" s="84" t="str">
        <f>'[1]MATRIZ RCC_23'!B115</f>
        <v>Proveer Información meteorológica e hidrológica para el público.</v>
      </c>
      <c r="C171" s="84" t="str">
        <f>'[1]MATRIZ RCC_23'!C115</f>
        <v>Cumplir con las solicitudes de datos de los Usuarios.</v>
      </c>
      <c r="D171" s="85" t="str">
        <f>'[1]MATRIZ RCC_23'!D115</f>
        <v>Público en General</v>
      </c>
      <c r="E171" s="86">
        <f>'[1]MATRIZ RCC_23'!E115</f>
        <v>1</v>
      </c>
      <c r="F171" s="85" t="str">
        <f>'[1]MATRIZ RCC_23'!F115</f>
        <v>Informes elaborados</v>
      </c>
      <c r="G171" s="87" t="str">
        <f>'[1]MATRIZ RCC_23'!G115</f>
        <v>Archivos de la Gerencia Administrativa.</v>
      </c>
    </row>
    <row r="172" spans="1:7" s="21" customFormat="1" ht="138.75" customHeight="1">
      <c r="A172" s="125" t="str">
        <f>'[1]MATRIZ RCC_23'!A116</f>
        <v>Anuario Climatológico: Gestión de datos meterológicos de la DMH todo el año 2024, así como elaboración de mapas a diferentes escalas temporales.</v>
      </c>
      <c r="B172" s="143" t="str">
        <f>'[1]MATRIZ RCC_23'!B116</f>
        <v>Poner a disposición de los usuarios los resultados del análisis estadístico de las principales variables meteorológicas registradas durante cada año.</v>
      </c>
      <c r="C172" s="477" t="str">
        <f>'[1]MATRIZ RCC_23'!C116</f>
        <v>Operativizar los Servicios Climáicos</v>
      </c>
      <c r="D172" s="144" t="str">
        <f>'[1]MATRIZ RCC_23'!D116</f>
        <v>Usuarios en general</v>
      </c>
      <c r="E172" s="127">
        <f>'[1]MATRIZ RCC_23'!E116</f>
        <v>1</v>
      </c>
      <c r="F172" s="125" t="str">
        <f>'[1]MATRIZ RCC_23'!F116</f>
        <v>El anuario 2024 está publicado.</v>
      </c>
      <c r="G172" s="88" t="str">
        <f>'[1]MATRIZ RCC_23'!G116</f>
        <v>https://www.meteorologia.gov.py/publicaciones/</v>
      </c>
    </row>
    <row r="173" spans="1:7" s="21" customFormat="1" ht="153" customHeight="1">
      <c r="A173" s="125" t="str">
        <f>'[1]MATRIZ RCC_23'!A117</f>
        <v>Boletín Agrometeorológico (conjunto con el MAG y la FCA); Gestión de datos meterológicos de la DMH y de la FCE del mes, así como elaboración de mapas a diferentes escalas temporales.</v>
      </c>
      <c r="B173" s="143" t="str">
        <f>'[1]MATRIZ RCC_23'!B117</f>
        <v>Disponer de una herramienta para la gestión del riesgo, el mismo incorpora información agroclimática y productos relacionados a la producción agropecuaria, así como, soporte para la toma de decisiones  evaluando el estado y la variabilidad del clima.</v>
      </c>
      <c r="C173" s="478"/>
      <c r="D173" s="144" t="str">
        <f>'[1]MATRIZ RCC_23'!D117</f>
        <v>Usuarios del sector agropecuario</v>
      </c>
      <c r="E173" s="127">
        <f>'[1]MATRIZ RCC_23'!E117</f>
        <v>0.5</v>
      </c>
      <c r="F173" s="125" t="str">
        <f>'[1]MATRIZ RCC_23'!F117</f>
        <v>Los boletínes faltantes se encuentran en proceso de generacion y dependen de la validación de algunos productos usados para la generación de los mismos. El último corresponde al marzo de 2025</v>
      </c>
      <c r="G173" s="88" t="str">
        <f>'[1]MATRIZ RCC_23'!G117</f>
        <v>https://www.meteorologia.gov.py/wp-content/uploads/2025/04/Boletin_Agro_actualizado_MARZO2025.pdf</v>
      </c>
    </row>
    <row r="174" spans="1:7" s="21" customFormat="1" ht="135.75" customHeight="1">
      <c r="A174" s="125" t="str">
        <f>'[1]MATRIZ RCC_23'!A118</f>
        <v>Boltín de Perspectivas Climáticas: Gestión de datos e informes nacionales, regionales y global para elaborar informes trimestral y mapas a escala trimestral.</v>
      </c>
      <c r="B174" s="143" t="str">
        <f>'[1]MATRIZ RCC_23'!B118</f>
        <v>Difundir resultados de predicciones estimando la probabilidad de que ciertas condiciones sean inhabitualmente frecuentes, persistentes o intensas en un periodo de tres meses.</v>
      </c>
      <c r="C174" s="478"/>
      <c r="D174" s="144" t="str">
        <f>'[1]MATRIZ RCC_23'!D118</f>
        <v>Usuarios en general, y en particular los sectores de hidrología, agricultura, salud y otros</v>
      </c>
      <c r="E174" s="127">
        <f>'[1]MATRIZ RCC_23'!E118</f>
        <v>1</v>
      </c>
      <c r="F174" s="127" t="str">
        <f>'[1]MATRIZ RCC_23'!F118</f>
        <v>******</v>
      </c>
      <c r="G174" s="88" t="str">
        <f>'[1]MATRIZ RCC_23'!G118</f>
        <v>https://www.meteorologia.gov.py/wp-content/uploads/2025/06/trimestral_pronos_JJA2025.pdf</v>
      </c>
    </row>
    <row r="175" spans="1:7" s="21" customFormat="1" ht="128.25" customHeight="1">
      <c r="A175" s="125" t="str">
        <f>'[1]MATRIZ RCC_23'!A119</f>
        <v>Monitoreo diario de Precipitaciones: Gestión de datos de precipitación diara de las estaciones meteorológicas covencionales de la rede de la DMH</v>
      </c>
      <c r="B175" s="143" t="str">
        <f>'[1]MATRIZ RCC_23'!B119</f>
        <v>Evaluar el comportamiento de los acumulados de lluvias diaramente con relación a los valores normales y su progresión durante el año en curso.</v>
      </c>
      <c r="C175" s="478"/>
      <c r="D175" s="144" t="str">
        <f>'[1]MATRIZ RCC_23'!D119</f>
        <v>Usuarios en general, y en particular los sectores de hidrología, agricultura, salud y otros</v>
      </c>
      <c r="E175" s="127">
        <f>'[1]MATRIZ RCC_23'!E119</f>
        <v>1</v>
      </c>
      <c r="F175" s="127" t="str">
        <f>'[1]MATRIZ RCC_23'!F119</f>
        <v>******</v>
      </c>
      <c r="G175" s="88" t="str">
        <f>'[1]MATRIZ RCC_23'!G119</f>
        <v>https://www.meteorologia.gov.py/wp-content/uploads/2025/06/boletin_climatico_2025.pdf</v>
      </c>
    </row>
    <row r="176" spans="1:7" s="21" customFormat="1" ht="135" customHeight="1">
      <c r="A176" s="125" t="str">
        <f>'[1]MATRIZ RCC_23'!A120</f>
        <v>Boltín Climatologico mensual: Gestión de datos e informes nacionales, regionales y global para elaborar informes mensual y mapas a escala mensual.</v>
      </c>
      <c r="B176" s="143" t="str">
        <f>'[1]MATRIZ RCC_23'!B120</f>
        <v>Evaluar el comportamiento de los acumulados de lluvias mensuales con relación a los valores normales y su progresión durante el año en curso.</v>
      </c>
      <c r="C176" s="478"/>
      <c r="D176" s="144" t="str">
        <f>'[1]MATRIZ RCC_23'!D120</f>
        <v>Usuarios en general, y en particular los sectores de hidrología, agricultura, salud y otros</v>
      </c>
      <c r="E176" s="127">
        <f>'[1]MATRIZ RCC_23'!E120</f>
        <v>1</v>
      </c>
      <c r="F176" s="127" t="str">
        <f>'[1]MATRIZ RCC_23'!F120</f>
        <v>******</v>
      </c>
      <c r="G176" s="88" t="str">
        <f>'[1]MATRIZ RCC_23'!G120</f>
        <v>https://www.meteorologia.gov.py/wp-content/uploads/2025/06/boletin_climatico_2025.pdf</v>
      </c>
    </row>
    <row r="177" spans="1:7" s="21" customFormat="1" ht="126.75" customHeight="1">
      <c r="A177" s="125" t="str">
        <f>'[1]MATRIZ RCC_23'!A121</f>
        <v>Boltín Climatologico trimestral. Gestión de datos e informes nacionales, regionales y global para elaborar informes trimestral y mapas a escala trimestral.</v>
      </c>
      <c r="B177" s="143" t="str">
        <f>'[1]MATRIZ RCC_23'!B121</f>
        <v>Evaluar el comportamiento de los acumulados de lluvias trimestrales con relación a los valores normales y su progresión durante el año en curso.</v>
      </c>
      <c r="C177" s="479"/>
      <c r="D177" s="144" t="str">
        <f>'[1]MATRIZ RCC_23'!D121</f>
        <v>Usuarios en general, y en particular los sectores de hidrología, agricultura, salud y otros</v>
      </c>
      <c r="E177" s="127">
        <f>'[1]MATRIZ RCC_23'!E121</f>
        <v>1</v>
      </c>
      <c r="F177" s="127" t="str">
        <f>'[1]MATRIZ RCC_23'!F121</f>
        <v>******</v>
      </c>
      <c r="G177" s="88" t="str">
        <f>'[1]MATRIZ RCC_23'!G121</f>
        <v>https://www.meteorologia.gov.py/wp-content/uploads/2025/06/boletin_climatico_2025.pdf</v>
      </c>
    </row>
    <row r="178" spans="1:7" s="21" customFormat="1" ht="90">
      <c r="A178" s="125" t="str">
        <f>'[1]MATRIZ RCC_23'!A122</f>
        <v>Participación FORO HIDROCLIMÁTICO</v>
      </c>
      <c r="B178" s="125" t="str">
        <f>'[1]MATRIZ RCC_23'!B122</f>
        <v>Presentación sobre productos de monitoreo climático y pronóstico climático para los próximos meses.</v>
      </c>
      <c r="C178" s="145" t="str">
        <f>'[1]MATRIZ RCC_23'!C122</f>
        <v>Operativizar los Servicios Climáicos</v>
      </c>
      <c r="D178" s="125" t="str">
        <f>'[1]MATRIZ RCC_23'!D122</f>
        <v>Usuarios en general, y en particular los sectores de hidrología, agricultura, salud y otros</v>
      </c>
      <c r="E178" s="127">
        <f>'[1]MATRIZ RCC_23'!E122</f>
        <v>1</v>
      </c>
      <c r="F178" s="127" t="str">
        <f>'[1]MATRIZ RCC_23'!F122</f>
        <v>******</v>
      </c>
      <c r="G178" s="88" t="str">
        <f>'[1]MATRIZ RCC_23'!G122</f>
        <v>https://www.meteorologia.gov.py/wp-content/uploads/2025/04/INFORME-FINAL_-I-FORO-HIDROCLIMATICO_ABRIL-2025_AMJ-1.pdf</v>
      </c>
    </row>
    <row r="179" spans="1:7" s="21" customFormat="1" ht="94.5" customHeight="1">
      <c r="A179" s="146" t="str">
        <f>'[1]MATRIZ RCC_23'!A123</f>
        <v xml:space="preserve">GESTIÓN PARA LA ELABORACIÓN DE BOLETINES METEOROLÓGICOS DIARIOS </v>
      </c>
      <c r="B179" s="146" t="str">
        <f>'[1]MATRIZ RCC_23'!B123</f>
        <v>BRINDAR PRONOSTICOS DEL TIEMPO A 5 DIAS PARA LA CAPITAL DEL PAIS Y A 3 DIAS PARA LAS CAPITALES DEPARTAMENTALES</v>
      </c>
      <c r="C179" s="147" t="str">
        <f>'[1]MATRIZ RCC_23'!C123</f>
        <v>INFORMAR A LA PROBLACIÓN CON LOS PRONOSTICOS DIARIOS DE LAS POSIBLES CONDICIONES FUTURAS DEL TIEMPO</v>
      </c>
      <c r="D179" s="147" t="str">
        <f>'[1]MATRIZ RCC_23'!D123</f>
        <v>USUSARIO EN GENERAL</v>
      </c>
      <c r="E179" s="148">
        <f>'[1]MATRIZ RCC_23'!E123</f>
        <v>1</v>
      </c>
      <c r="F179" s="146" t="str">
        <f>'[1]MATRIZ RCC_23'!F123</f>
        <v xml:space="preserve">BRINDAR INFORMACION ACTUALIZADA REFERENTE A TIEMPO PARA LA TOMA DE DECISIONES  OPORTUNAS </v>
      </c>
      <c r="G179" s="149" t="str">
        <f>'[1]MATRIZ RCC_23'!G123</f>
        <v>https://www.meteorologia.gov.py/publicaciones/</v>
      </c>
    </row>
    <row r="180" spans="1:7" s="21" customFormat="1" ht="72" customHeight="1">
      <c r="A180" s="146" t="str">
        <f>'[1]MATRIZ RCC_23'!A124</f>
        <v>GESTIÓN PARA LA ELABORACIÓN DE BOLETINES ESPECIALES</v>
      </c>
      <c r="B180" s="146" t="str">
        <f>'[1]MATRIZ RCC_23'!B124</f>
        <v>BRINDAR PERSPECTIVAS DE LAS CONDICIONES ATIPICAS O SEVERAS DEL TIEMPO PREVISTAS</v>
      </c>
      <c r="C180" s="147" t="str">
        <f>'[1]MATRIZ RCC_23'!C124</f>
        <v xml:space="preserve">CONTRIBUIR A SALVAGUARDAR LAS VIDAS Y BIENES DE LAS PERSONAS </v>
      </c>
      <c r="D180" s="147" t="str">
        <f>'[1]MATRIZ RCC_23'!D124</f>
        <v>USUSARIO EN GENERAL</v>
      </c>
      <c r="E180" s="148">
        <f>'[1]MATRIZ RCC_23'!E124</f>
        <v>1</v>
      </c>
      <c r="F180" s="146" t="str">
        <f>'[1]MATRIZ RCC_23'!F124</f>
        <v>INFORMAR A LA POBLACIÓN EN GENERAL ANTE EVENTOS ADEVERSOS DEL TIEMPO</v>
      </c>
      <c r="G180" s="149" t="str">
        <f>'[1]MATRIZ RCC_23'!G124</f>
        <v>https://www.meteorologia.gov.py/wp-content/uploads/2023/04/</v>
      </c>
    </row>
    <row r="181" spans="1:7" s="21" customFormat="1" ht="104.25" customHeight="1">
      <c r="A181" s="146" t="str">
        <f>'[1]MATRIZ RCC_23'!A125</f>
        <v xml:space="preserve">GESTIÓN PARA LA ELABORACIÓN DE BOLETINES METEOROLÓGICOS DIARIOS  ESPECIALES PARA FIN DE SEMANA, FECHAS FESTIVAS, ACONTECIMIENTOS DE MASIVA CONCURRENCIA, USUARIOS EN GENERAL. </v>
      </c>
      <c r="B181" s="146" t="str">
        <f>'[1]MATRIZ RCC_23'!B125</f>
        <v xml:space="preserve">ELABORAR Y BRINDAR PRONOSTICOS METEOROLOGICOS ACTUALIZADOS PARA LOS DIFERENTES USUARIOS, DE MANERA PERSONALIZADA </v>
      </c>
      <c r="C181" s="147" t="str">
        <f>'[1]MATRIZ RCC_23'!C125</f>
        <v>BRINDAR INFORMACION SOBRE LAS CONDICONES DEL TIEMPO PREVISTAS PARAEN FORMA PERSONALIZADA PARA CADA USUARIO SOLICITANTE</v>
      </c>
      <c r="D181" s="147" t="str">
        <f>'[1]MATRIZ RCC_23'!D125</f>
        <v>USUSARIO EN GENERAL</v>
      </c>
      <c r="E181" s="148">
        <f>'[1]MATRIZ RCC_23'!E125</f>
        <v>1</v>
      </c>
      <c r="F181" s="147" t="str">
        <f>'[1]MATRIZ RCC_23'!F125</f>
        <v xml:space="preserve">PROVEER INFORMACION OPORTUNA </v>
      </c>
      <c r="G181" s="149" t="str">
        <f>'[1]MATRIZ RCC_23'!G125</f>
        <v>https://www.meteorologia.gov.py/publicaciones/</v>
      </c>
    </row>
    <row r="182" spans="1:7" s="21" customFormat="1" ht="90" customHeight="1">
      <c r="A182" s="146" t="str">
        <f>'[1]MATRIZ RCC_23'!A126</f>
        <v>GESTIÓN PARA LANZAMIENTO DE RADIO SONDEOS DIARIOS DESDE EL AISP</v>
      </c>
      <c r="B182" s="146" t="str">
        <f>'[1]MATRIZ RCC_23'!B126</f>
        <v>BRINDAR DATOS METEOROLÓGICOS EN LA VERTICAL DE LA ATMÓSFERA</v>
      </c>
      <c r="C182" s="147" t="str">
        <f>'[1]MATRIZ RCC_23'!C126</f>
        <v xml:space="preserve">PROVEER DATOS DE ALTURA PARA LA COMUNIDAD INTERNACIONAL E INTERNACIONAL. </v>
      </c>
      <c r="D182" s="147" t="str">
        <f>'[1]MATRIZ RCC_23'!D126</f>
        <v xml:space="preserve">COMUNIDAD AERONÁUTICA, COMUNIDAD INTERNACIONAL Y NACIONAL. </v>
      </c>
      <c r="E182" s="148">
        <f>'[1]MATRIZ RCC_23'!E126</f>
        <v>1</v>
      </c>
      <c r="F182" s="147" t="str">
        <f>'[1]MATRIZ RCC_23'!F126</f>
        <v xml:space="preserve">DATOS OPORTUNOS </v>
      </c>
      <c r="G182" s="149" t="str">
        <f>'[1]MATRIZ RCC_23'!G126</f>
        <v>https://weather.uwyo.edu/upperair/sounding.html</v>
      </c>
    </row>
    <row r="183" spans="1:7" s="21" customFormat="1" ht="104.25" customHeight="1">
      <c r="A183" s="146" t="str">
        <f>'[1]MATRIZ RCC_23'!A127</f>
        <v>GESTION PARA LA ELABORACION DE MENSAJES OPMET AISP-AIG Y AERODROMOS INTERIOR</v>
      </c>
      <c r="B183" s="146" t="str">
        <f>'[1]MATRIZ RCC_23'!B127</f>
        <v xml:space="preserve">ELABORAR INFORMACION METEOROLOGICA Y MENSAJES AERONÁUTICOS </v>
      </c>
      <c r="C183" s="147" t="str">
        <f>'[1]MATRIZ RCC_23'!C127</f>
        <v>BRINDAR INFORMACION AERONÁUTICA ACERCA DE LAS CONDICIONES EN CADA AEROPUERTO, COMO ASI TAMBIEN UN PRONOSTICO  PARA DICHOS AIG Y AISP.</v>
      </c>
      <c r="D183" s="147" t="str">
        <f>'[1]MATRIZ RCC_23'!D127</f>
        <v>COMUNIDAD AERONÁUTICA</v>
      </c>
      <c r="E183" s="148">
        <f>'[1]MATRIZ RCC_23'!E127</f>
        <v>1</v>
      </c>
      <c r="F183" s="147" t="str">
        <f>'[1]MATRIZ RCC_23'!F127</f>
        <v>GARANTIZAR LAS OPERACIONES AERONAUTICAS</v>
      </c>
      <c r="G183" s="150" t="str">
        <f>'[1]MATRIZ RCC_23'!G127</f>
        <v>- AMHS https://www.redemet.aer.mil.br/  https://www.meteorologia.gov.py/metaeronautica/</v>
      </c>
    </row>
    <row r="184" spans="1:7" s="21" customFormat="1" ht="168" customHeight="1">
      <c r="A184" s="146" t="str">
        <f>'[1]MATRIZ RCC_23'!A128</f>
        <v>GESTION PARA LA PARTICIPACIÓN DEL TALLER DE FENÓMENOS SEVEROS Y LA AVIACIÓN - OACI</v>
      </c>
      <c r="B184" s="146" t="str">
        <f>'[1]MATRIZ RCC_23'!B128</f>
        <v xml:space="preserve">BRINDAR CONOCMIENTOS A LA COMUNIDAD AERONÁUTICA Y USUSARIOS SOBRE LOS PELIGROS LATENTES EN LAS OPERACIONES Y EL CAMBIO CLIMÁTICO EN LA AERONÁUTICO. </v>
      </c>
      <c r="C184" s="147" t="str">
        <f>'[1]MATRIZ RCC_23'!C128</f>
        <v xml:space="preserve">DOTAR DE MAYOR CONOCIMIENTO AL PERSONAL TÉCNICO OPERATIVO SOBRE LAS TORMENTAS SEVERAS Y SU IMPACTO EN LA ACIACIÓN. CONCIENCIAR SOBRE LOS ESCENARIOS DEL CAMBIO CLIMÁTICO Y SUS EFECTOS EN LAS OPERACIONES AERONÁUTICAS. </v>
      </c>
      <c r="D184" s="147" t="str">
        <f>'[1]MATRIZ RCC_23'!D128</f>
        <v>COMUNIDAD AERONÁUTICA</v>
      </c>
      <c r="E184" s="148">
        <f>'[1]MATRIZ RCC_23'!E128</f>
        <v>1</v>
      </c>
      <c r="F184" s="147" t="str">
        <f>'[1]MATRIZ RCC_23'!F128</f>
        <v>CAPACITACIÓN DEL FUNCIONARIO TÉCNICO OPERATIVO.</v>
      </c>
      <c r="G184" s="151" t="str">
        <f>'[1]MATRIZ RCC_23'!G128</f>
        <v>https://www.icao.int/SAM/Documents/2025-RLA06901-SevereMetPheno/2.%20AdjA%20Ficha%20Nemot%C3%A9cnica_Severos.pdf</v>
      </c>
    </row>
    <row r="185" spans="1:7" s="21" customFormat="1" ht="105">
      <c r="A185" s="146" t="str">
        <f>'[1]MATRIZ RCC_23'!A129</f>
        <v>GESTIÓN PARA LA CAPACITACIÓN DE FUNCIONARIOS DEL AEROPUERTO GUARANI Y DOTAR DE MOBILIARIOS</v>
      </c>
      <c r="B185" s="146" t="str">
        <f>'[1]MATRIZ RCC_23'!B129</f>
        <v xml:space="preserve">BRINDAR ACTUALIZACIÓN EN TEMAS RELACIONADOS A LA GENERACION DE DATOS METEOROLÓGICOS AERONÁUTICOS Y BRINDAR MAYOR COMODIDAD A LOS FUNCIONARIOS. </v>
      </c>
      <c r="C185" s="147" t="str">
        <f>'[1]MATRIZ RCC_23'!C129</f>
        <v>CONTRIBUIR A LA SEGURIDAD OPERACIONAL Y BIENESTAR DEL FUNCIONARIOS.</v>
      </c>
      <c r="D185" s="147" t="str">
        <f>'[1]MATRIZ RCC_23'!D129</f>
        <v>FUNCIONARIOS METEOROLOGICOS Y COMUNIDAD AERONÁUTICA</v>
      </c>
      <c r="E185" s="148">
        <f>'[1]MATRIZ RCC_23'!E129</f>
        <v>1</v>
      </c>
      <c r="F185" s="147" t="str">
        <f>'[1]MATRIZ RCC_23'!F129</f>
        <v>CAPACITACIÓN DEL FUNCIONARIO TÉCNICO OPERATIVO.</v>
      </c>
      <c r="G185" s="151" t="str">
        <f>'[1]MATRIZ RCC_23'!G129</f>
        <v>RESOLUCION 444/2025</v>
      </c>
    </row>
    <row r="186" spans="1:7" s="21" customFormat="1" ht="130.5" customHeight="1">
      <c r="A186" s="146" t="str">
        <f>'[1]MATRIZ RCC_23'!A130</f>
        <v xml:space="preserve">GESTION PARA LA EMISIÓN DE ALERTAS TEMPRANAS EN FORMATO CAP ( Protocolo de Alerta Común, C.A.P. (por sus siglas en inglés) </v>
      </c>
      <c r="B186" s="147" t="str">
        <f>'[1]MATRIZ RCC_23'!B130</f>
        <v>ADVERTIR A LA COMUNIDAD NACIONAL E INTERNACIONAL SOBRE LA POSIBLE OCURRENCIA DE EVENTOS METEOROLÓGICOS DE ALTO IMPACTO</v>
      </c>
      <c r="C186" s="146" t="str">
        <f>'[1]MATRIZ RCC_23'!C130</f>
        <v>PROPORCIONAR INFROMACIÓN METEOROLÓGICA ESTANDARIZADA A LA COMUNIDAD NACIONAL E INTERNACIONAL</v>
      </c>
      <c r="D186" s="147" t="str">
        <f>'[1]MATRIZ RCC_23'!D130</f>
        <v>COMUNIDAD NACIONAL E INTERNACIONAL</v>
      </c>
      <c r="E186" s="148">
        <f>'[1]MATRIZ RCC_23'!E130</f>
        <v>1</v>
      </c>
      <c r="F186" s="147" t="str">
        <f>'[1]MATRIZ RCC_23'!F130</f>
        <v xml:space="preserve">PROPORCIONAL INFORMACIÓN OPORTUNA PARA SALVAGUARDAR LA VIDA Y LOS BIENES. </v>
      </c>
      <c r="G186" s="152" t="str">
        <f>'[1]MATRIZ RCC_23'!G130</f>
        <v>https://severeweather.wmo.int/v2/index.html</v>
      </c>
    </row>
    <row r="187" spans="1:7" s="21" customFormat="1" ht="174" customHeight="1">
      <c r="A187" s="125" t="str">
        <f>'[1]MATRIZ RCC_23'!A131</f>
        <v>REMISIÓN DE DOCUMENTOS TÉCNICOS CORRESPONDIENTES AL LLAMADO PARA LA MCN "ADQUISICIÓN DE EQUIPOS, HERRAMIENTAS Y OTROS PARA LA DINAC" ID 467586</v>
      </c>
      <c r="B187" s="125" t="str">
        <f>'[1]MATRIZ RCC_23'!B131</f>
        <v>MANTENER OPERATIVA LA RED DE ESTACIONES METEOROLÓGICAS AUTOMÁTICAS</v>
      </c>
      <c r="C187" s="125" t="str">
        <f>'[1]MATRIZ RCC_23'!C131</f>
        <v xml:space="preserve">GARANTIZAR A LA OPERATIVIDAD DE LOS SISTEMAS DE OBSERVACION   </v>
      </c>
      <c r="D187" s="125" t="str">
        <f>'[1]MATRIZ RCC_23'!D131</f>
        <v>POBLACIÓN EN GENERAL DEL TERRITORIO NACIONAL</v>
      </c>
      <c r="E187" s="142">
        <f>'[1]MATRIZ RCC_23'!E131</f>
        <v>1</v>
      </c>
      <c r="F187" s="142">
        <f>'[1]MATRIZ RCC_23'!F131</f>
        <v>1</v>
      </c>
      <c r="G187" s="125" t="str">
        <f>'[1]MATRIZ RCC_23'!G131</f>
        <v>MEMORÁNDUM GSOM Nº 080/2025 remitido el 19/05/2025</v>
      </c>
    </row>
    <row r="188" spans="1:7" s="21" customFormat="1" ht="173.25" customHeight="1">
      <c r="A188" s="125" t="str">
        <f>'[1]MATRIZ RCC_23'!A132</f>
        <v>REMISIÓN DE DOCUMENTOS TÉCNICOS CORRESPONDIENTES AL LLAMADO PARA LA MCN "ADQUISICIÓN DE BATERÍAS DE CICLO PROFUNDO Y OTROS PARA ESTACIONES METEOROLÓGICAS AUTOMÁTICAS" ID 467833</v>
      </c>
      <c r="B188" s="125" t="str">
        <f>'[1]MATRIZ RCC_23'!B132</f>
        <v>MANTENER OPERATIVA LA RED DE ESTACIONES METEOROLÓGICAS AUTOMÁTICAS</v>
      </c>
      <c r="C188" s="125" t="str">
        <f>'[1]MATRIZ RCC_23'!C132</f>
        <v xml:space="preserve">GARANTIZAR A LA OPERATIVIDAD DE LOS SISTEMAS DE OBSERVACION   </v>
      </c>
      <c r="D188" s="125" t="str">
        <f>'[1]MATRIZ RCC_23'!D132</f>
        <v>POBLACIÓN EN GENERAL DEL TERRITORIO NACIONAL</v>
      </c>
      <c r="E188" s="142">
        <f>'[1]MATRIZ RCC_23'!E132</f>
        <v>1</v>
      </c>
      <c r="F188" s="142">
        <f>'[1]MATRIZ RCC_23'!F132</f>
        <v>1</v>
      </c>
      <c r="G188" s="125" t="str">
        <f>'[1]MATRIZ RCC_23'!G132</f>
        <v>MEMORÁNDUM GSOM Nº 082/2025 remitido el 20/05/2025</v>
      </c>
    </row>
    <row r="189" spans="1:7" s="21" customFormat="1" ht="186" customHeight="1">
      <c r="A189" s="125" t="str">
        <f>'[1]MATRIZ RCC_23'!A133</f>
        <v>REMISIÓN DE DOCUMENTOS TÉCNICOS CORRESPONDIENTES AL LLAMADO - LPN "MANTENIMIENTO, REPARACIÓN Y ADQUISICIÓN DE COMPONENTES DE LA RED DE ESTACIONES HIDROMETEOROLOGICAS" ID 467581</v>
      </c>
      <c r="B189" s="125" t="str">
        <f>'[1]MATRIZ RCC_23'!B133</f>
        <v>MANTENER OPERATIVA LA RED DE ESTACIONES METEOROLÓGICAS AUTOMÁTICAS</v>
      </c>
      <c r="C189" s="125" t="str">
        <f>'[1]MATRIZ RCC_23'!C133</f>
        <v xml:space="preserve">GARANTIZAR A LA OPERATIVIDAD DE LOS SISTEMAS DE OBSERVACION   </v>
      </c>
      <c r="D189" s="125" t="str">
        <f>'[1]MATRIZ RCC_23'!D133</f>
        <v>POBLACIÓN EN GENERAL DEL TERRITORIO NACIONAL</v>
      </c>
      <c r="E189" s="142">
        <f>'[1]MATRIZ RCC_23'!E133</f>
        <v>1</v>
      </c>
      <c r="F189" s="142">
        <f>'[1]MATRIZ RCC_23'!F133</f>
        <v>1</v>
      </c>
      <c r="G189" s="125" t="str">
        <f>'[1]MATRIZ RCC_23'!G133</f>
        <v>MEMORÁNDUM GSOM Nº 103/2025 remitido el 09/06/2025</v>
      </c>
    </row>
    <row r="190" spans="1:7" s="21" customFormat="1" ht="209.25" customHeight="1">
      <c r="A190" s="153" t="str">
        <f>'[1]MATRIZ RCC_23'!A134</f>
        <v>GENERACIÓN, PROCESAMIENTO, ALMACENAMIENTO Y TRANSMISIÓN DE DATOS METEOROLÓGICOS A ESCALA NACIONAL, REGIONAL Y GLOBAL DESDE 19 ESTACIONES METEOROLÓGICAS DOTADAS DE PERSONAL, INTEGRADAS AL SISTEMA DE INFORMACIÓN DE LA OMM (WIS).</v>
      </c>
      <c r="B190" s="125" t="str">
        <f>'[1]MATRIZ RCC_23'!B134</f>
        <v>VIGILANCIA ATMOSFÉRICA PARA LA PRESTACIÓN DE SERVICIOS</v>
      </c>
      <c r="C190" s="153" t="str">
        <f>'[1]MATRIZ RCC_23'!C134</f>
        <v>TRANSMISIÓN DE MENSAJES CODIFICADOS EN CLAVE SYNOP</v>
      </c>
      <c r="D190" s="153" t="str">
        <f>'[1]MATRIZ RCC_23'!D134</f>
        <v>USUARIOS AERONÁUTICOS Y METEOROLÓGICOS, POBLACIÓN GENERAL</v>
      </c>
      <c r="E190" s="154">
        <f>'[1]MATRIZ RCC_23'!E134</f>
        <v>1</v>
      </c>
      <c r="F190" s="154">
        <f>'[1]MATRIZ RCC_23'!F134</f>
        <v>0.99</v>
      </c>
      <c r="G190" s="155" t="str">
        <f>'[1]MATRIZ RCC_23'!G134</f>
        <v>https://www.meteorologia.gov.py/sinop/</v>
      </c>
    </row>
    <row r="191" spans="1:7" s="21" customFormat="1" ht="409.5">
      <c r="A191" s="153" t="str">
        <f>'[1]MATRIZ RCC_23'!A135</f>
        <v>GENERACIÓN, PROCESAMIENTO, ALMACENAMIENTO Y VISUALIZACIÓN DE DATOS METEOROLÓGICOS PROVENIENTES DE 100 ESTACIONES METEOROLÓGICAS AUTOMÁTICAS DE SUPERFICIE, GARANTIZANDO SU INTEGRACIÓN OPORTUNA Y CONTINUA A LA BASE DE DATOS INSTITUCIONAL Y SU DIFUSIÓN PÚBLICA A TRAVÉS DE LA PÁGINA WEB OFICIAL DE LA DIRECCIÓN DE METEOROLOGÍA E HIDROLOGÍA (DMH – DINAC), EN CUMPLIMIENTO DE SU MISIÓN DE PROVEER INFORMACIÓN METEOROLÓGICA CONFIABLE, ACCESIBLE Y DE ALTA CALIDAD PARA LA SEGURIDAD AERONÁUTICA, LA GESTIÓN DEL RIESGO CLIMÁTICO Y EL SERVICIO A LA SOCIEDAD.</v>
      </c>
      <c r="B191" s="125" t="str">
        <f>'[1]MATRIZ RCC_23'!B135</f>
        <v>VIGILANCIA ATMOSFÉRICA PARA LA PRESTACIÓN DE SERVICIOS</v>
      </c>
      <c r="C191" s="153" t="str">
        <f>'[1]MATRIZ RCC_23'!C135</f>
        <v>GENERACIÓN DE DATOS DE LAS REDES DE ESTACIONES AUTOMÁTICAS ADMINISTRADAS POR LA DMH CADA 10 MINUTOS</v>
      </c>
      <c r="D191" s="153" t="str">
        <f>'[1]MATRIZ RCC_23'!D135</f>
        <v>USUARIOS AERONÁUTICOS Y METEOROLÓGICOS, POBLACIÓN GENERAL</v>
      </c>
      <c r="E191" s="154">
        <f>'[1]MATRIZ RCC_23'!E135</f>
        <v>0.98</v>
      </c>
      <c r="F191" s="154">
        <f>'[1]MATRIZ RCC_23'!F135</f>
        <v>0.92</v>
      </c>
      <c r="G191" s="155" t="str">
        <f>'[1]MATRIZ RCC_23'!G135</f>
        <v>https://www.meteorologia.gov.py/emas/</v>
      </c>
    </row>
    <row r="192" spans="1:7" s="21" customFormat="1" ht="210">
      <c r="A192" s="184" t="str">
        <f>'[1]MATRIZ RCC_23'!A136</f>
        <v>REMISIÓN DE ANTEPROYECTO DE PRESUPUESTO GSOM 2026</v>
      </c>
      <c r="B192" s="184" t="str">
        <f>'[1]MATRIZ RCC_23'!B136</f>
        <v>CONTRIBUIR AL FORTALECIMIENTO, MODERNIZACIÓN Y SOSTENIBILIDAD OPERATIVA DE LOS SISTEMAS DE OBSERVACIÓN METEOROLÓGICA E HIDROLÓGICA GESTIONADOS POR LA DIRECCIÓN DE METEOROLOGÍA E HIDROLOGÍA</v>
      </c>
      <c r="C192" s="184" t="str">
        <f>'[1]MATRIZ RCC_23'!C136</f>
        <v xml:space="preserve">GARANTIZAR A LA OPERATIVIDAD DE LOS SISTEMAS DE OBSERVACION   </v>
      </c>
      <c r="D192" s="184" t="str">
        <f>'[1]MATRIZ RCC_23'!D136</f>
        <v>COMUNIDAD AERONÁUTICA, ORGANISMOS DE RESPUESTA ANTE EMERGENCIAS PRODUCTORES, AGROPECUARIOS, INSTITUCIONES EDUCATIVAS, TOMADORES DE DECISIONES GUBERNAMENTALES, CIUDADANÍA EN GENERAL.</v>
      </c>
      <c r="E192" s="142">
        <f>'[1]MATRIZ RCC_23'!E136</f>
        <v>1</v>
      </c>
      <c r="F192" s="142">
        <f>'[1]MATRIZ RCC_23'!F136</f>
        <v>1</v>
      </c>
      <c r="G192" s="184" t="str">
        <f>'[1]MATRIZ RCC_23'!G136</f>
        <v>MEMORANDUN GSOM Nº 085/2025 remitido el 23/05/2025</v>
      </c>
    </row>
    <row r="193" spans="1:7" s="21" customFormat="1" ht="91.5" customHeight="1">
      <c r="A193" s="180" t="str">
        <f>'[1]MATRIZ RCC_23'!A137</f>
        <v xml:space="preserve">(Puede complementar aquí y apoyarse en gráficos ilustrativos) </v>
      </c>
      <c r="B193" s="181">
        <f>'[1]MATRIZ RCC_23'!B137</f>
        <v>0</v>
      </c>
      <c r="C193" s="181">
        <f>'[1]MATRIZ RCC_23'!C137</f>
        <v>0</v>
      </c>
      <c r="D193" s="181">
        <f>'[1]MATRIZ RCC_23'!D137</f>
        <v>0</v>
      </c>
      <c r="E193" s="181">
        <f>'[1]MATRIZ RCC_23'!E137</f>
        <v>0</v>
      </c>
      <c r="F193" s="181">
        <f>'[1]MATRIZ RCC_23'!F137</f>
        <v>0</v>
      </c>
      <c r="G193" s="182">
        <f>'[1]MATRIZ RCC_23'!G137</f>
        <v>0</v>
      </c>
    </row>
    <row r="194" spans="1:7" s="21" customFormat="1" ht="206.25" customHeight="1">
      <c r="A194" s="58"/>
      <c r="B194" s="51"/>
      <c r="C194" s="51"/>
      <c r="D194" s="51"/>
      <c r="E194" s="52"/>
      <c r="F194" s="51"/>
      <c r="G194" s="59"/>
    </row>
    <row r="195" spans="1:7" s="21" customFormat="1" ht="309.75" customHeight="1">
      <c r="A195" s="219"/>
      <c r="B195" s="220"/>
      <c r="C195" s="220"/>
      <c r="D195" s="220"/>
      <c r="E195" s="221"/>
      <c r="F195" s="220"/>
      <c r="G195" s="222"/>
    </row>
    <row r="196" spans="1:7" s="21" customFormat="1" ht="9" customHeight="1">
      <c r="A196" s="225"/>
      <c r="B196" s="51"/>
      <c r="C196" s="51"/>
      <c r="D196" s="51"/>
      <c r="E196" s="52"/>
      <c r="F196" s="51"/>
      <c r="G196" s="51"/>
    </row>
    <row r="197" spans="1:7" s="21" customFormat="1" ht="260.25" customHeight="1">
      <c r="A197" s="554"/>
      <c r="B197" s="555"/>
      <c r="C197" s="555"/>
      <c r="D197" s="555"/>
      <c r="E197" s="555"/>
      <c r="F197" s="555"/>
      <c r="G197" s="556"/>
    </row>
    <row r="198" spans="1:7" s="21" customFormat="1" ht="277.5" customHeight="1">
      <c r="A198" s="194"/>
      <c r="B198" s="223"/>
      <c r="C198" s="223"/>
      <c r="D198" s="223"/>
      <c r="E198" s="223"/>
      <c r="F198" s="223"/>
      <c r="G198" s="224"/>
    </row>
    <row r="199" spans="1:7" s="3" customFormat="1" ht="16.5">
      <c r="A199" s="474" t="s">
        <v>76</v>
      </c>
      <c r="B199" s="475"/>
      <c r="C199" s="475"/>
      <c r="D199" s="475"/>
      <c r="E199" s="475"/>
      <c r="F199" s="475"/>
      <c r="G199" s="476"/>
    </row>
    <row r="200" spans="1:7" s="3" customFormat="1" ht="31.5">
      <c r="A200" s="44" t="s">
        <v>22</v>
      </c>
      <c r="B200" s="44" t="s">
        <v>23</v>
      </c>
      <c r="C200" s="11" t="s">
        <v>56</v>
      </c>
      <c r="D200" s="44" t="s">
        <v>24</v>
      </c>
      <c r="E200" s="44" t="s">
        <v>25</v>
      </c>
      <c r="F200" s="41" t="s">
        <v>26</v>
      </c>
      <c r="G200" s="44" t="s">
        <v>27</v>
      </c>
    </row>
    <row r="201" spans="1:7" s="3" customFormat="1" ht="90">
      <c r="A201" s="163">
        <v>448359</v>
      </c>
      <c r="B201" s="69" t="s">
        <v>584</v>
      </c>
      <c r="C201" s="164">
        <v>45769</v>
      </c>
      <c r="D201" s="163">
        <v>28889750</v>
      </c>
      <c r="E201" s="70" t="s">
        <v>585</v>
      </c>
      <c r="F201" s="70" t="s">
        <v>367</v>
      </c>
      <c r="G201" s="39" t="s">
        <v>586</v>
      </c>
    </row>
    <row r="202" spans="1:7" s="3" customFormat="1" ht="90">
      <c r="A202" s="163">
        <v>448359</v>
      </c>
      <c r="B202" s="69" t="s">
        <v>584</v>
      </c>
      <c r="C202" s="164">
        <v>45769</v>
      </c>
      <c r="D202" s="163">
        <v>4151300</v>
      </c>
      <c r="E202" s="70" t="s">
        <v>585</v>
      </c>
      <c r="F202" s="70" t="s">
        <v>367</v>
      </c>
      <c r="G202" s="70" t="s">
        <v>586</v>
      </c>
    </row>
    <row r="203" spans="1:7" s="3" customFormat="1" ht="120">
      <c r="A203" s="163">
        <v>448371</v>
      </c>
      <c r="B203" s="69" t="s">
        <v>371</v>
      </c>
      <c r="C203" s="164">
        <v>45742</v>
      </c>
      <c r="D203" s="163">
        <v>66000000</v>
      </c>
      <c r="E203" s="70" t="s">
        <v>372</v>
      </c>
      <c r="F203" s="70" t="s">
        <v>367</v>
      </c>
      <c r="G203" s="70" t="s">
        <v>586</v>
      </c>
    </row>
    <row r="204" spans="1:7" s="3" customFormat="1" ht="75">
      <c r="A204" s="163">
        <v>460516</v>
      </c>
      <c r="B204" s="69" t="s">
        <v>587</v>
      </c>
      <c r="C204" s="164">
        <v>45755</v>
      </c>
      <c r="D204" s="163">
        <v>987840000</v>
      </c>
      <c r="E204" s="70" t="s">
        <v>588</v>
      </c>
      <c r="F204" s="70" t="s">
        <v>367</v>
      </c>
      <c r="G204" s="70" t="s">
        <v>589</v>
      </c>
    </row>
    <row r="205" spans="1:7" s="3" customFormat="1" ht="75">
      <c r="A205" s="163">
        <v>448509</v>
      </c>
      <c r="B205" s="69" t="s">
        <v>590</v>
      </c>
      <c r="C205" s="164">
        <v>45762</v>
      </c>
      <c r="D205" s="163">
        <v>1438689478</v>
      </c>
      <c r="E205" s="70" t="s">
        <v>591</v>
      </c>
      <c r="F205" s="70" t="s">
        <v>367</v>
      </c>
      <c r="G205" s="70" t="s">
        <v>370</v>
      </c>
    </row>
    <row r="206" spans="1:7" s="3" customFormat="1" ht="75">
      <c r="A206" s="163">
        <v>448509</v>
      </c>
      <c r="B206" s="69" t="s">
        <v>590</v>
      </c>
      <c r="C206" s="164">
        <v>45762</v>
      </c>
      <c r="D206" s="163">
        <v>695735910</v>
      </c>
      <c r="E206" s="70" t="s">
        <v>591</v>
      </c>
      <c r="F206" s="70" t="s">
        <v>367</v>
      </c>
      <c r="G206" s="70" t="s">
        <v>370</v>
      </c>
    </row>
    <row r="207" spans="1:7" s="3" customFormat="1" ht="75">
      <c r="A207" s="163">
        <v>461170</v>
      </c>
      <c r="B207" s="69" t="s">
        <v>592</v>
      </c>
      <c r="C207" s="164">
        <v>45779</v>
      </c>
      <c r="D207" s="163">
        <v>500000000</v>
      </c>
      <c r="E207" s="70" t="s">
        <v>593</v>
      </c>
      <c r="F207" s="70" t="s">
        <v>367</v>
      </c>
      <c r="G207" s="70" t="s">
        <v>594</v>
      </c>
    </row>
    <row r="208" spans="1:7" s="3" customFormat="1" ht="96.75" customHeight="1">
      <c r="A208" s="163">
        <v>461629</v>
      </c>
      <c r="B208" s="69" t="s">
        <v>653</v>
      </c>
      <c r="C208" s="164">
        <v>45789</v>
      </c>
      <c r="D208" s="163">
        <v>212000000</v>
      </c>
      <c r="E208" s="70" t="s">
        <v>595</v>
      </c>
      <c r="F208" s="70" t="s">
        <v>596</v>
      </c>
      <c r="G208" s="70" t="s">
        <v>597</v>
      </c>
    </row>
    <row r="209" spans="1:7" s="3" customFormat="1" ht="75">
      <c r="A209" s="163">
        <v>448363</v>
      </c>
      <c r="B209" s="69" t="s">
        <v>598</v>
      </c>
      <c r="C209" s="164">
        <v>45793</v>
      </c>
      <c r="D209" s="163">
        <v>10322500</v>
      </c>
      <c r="E209" s="70" t="s">
        <v>599</v>
      </c>
      <c r="F209" s="70" t="s">
        <v>367</v>
      </c>
      <c r="G209" s="70" t="s">
        <v>600</v>
      </c>
    </row>
    <row r="210" spans="1:7" s="3" customFormat="1" ht="75">
      <c r="A210" s="163">
        <v>448220</v>
      </c>
      <c r="B210" s="69" t="s">
        <v>601</v>
      </c>
      <c r="C210" s="164">
        <v>45793</v>
      </c>
      <c r="D210" s="163">
        <v>50400000</v>
      </c>
      <c r="E210" s="70" t="s">
        <v>602</v>
      </c>
      <c r="F210" s="70" t="s">
        <v>367</v>
      </c>
      <c r="G210" s="70" t="s">
        <v>603</v>
      </c>
    </row>
    <row r="211" spans="1:7" s="3" customFormat="1" ht="96.75" customHeight="1">
      <c r="A211" s="163">
        <v>460523</v>
      </c>
      <c r="B211" s="69" t="s">
        <v>604</v>
      </c>
      <c r="C211" s="164">
        <v>45796</v>
      </c>
      <c r="D211" s="163">
        <v>159239463</v>
      </c>
      <c r="E211" s="70" t="s">
        <v>605</v>
      </c>
      <c r="F211" s="70" t="s">
        <v>367</v>
      </c>
      <c r="G211" s="70" t="s">
        <v>606</v>
      </c>
    </row>
    <row r="212" spans="1:7" s="3" customFormat="1" ht="90">
      <c r="A212" s="163">
        <v>460523</v>
      </c>
      <c r="B212" s="69" t="s">
        <v>607</v>
      </c>
      <c r="C212" s="164">
        <v>45798</v>
      </c>
      <c r="D212" s="163">
        <v>156715080</v>
      </c>
      <c r="E212" s="70" t="s">
        <v>368</v>
      </c>
      <c r="F212" s="70" t="s">
        <v>367</v>
      </c>
      <c r="G212" s="70" t="s">
        <v>606</v>
      </c>
    </row>
    <row r="213" spans="1:7" s="3" customFormat="1" ht="90">
      <c r="A213" s="163">
        <v>460523</v>
      </c>
      <c r="B213" s="69" t="s">
        <v>608</v>
      </c>
      <c r="C213" s="164">
        <v>45798</v>
      </c>
      <c r="D213" s="163">
        <v>558002884</v>
      </c>
      <c r="E213" s="70" t="s">
        <v>368</v>
      </c>
      <c r="F213" s="70" t="s">
        <v>367</v>
      </c>
      <c r="G213" s="70" t="s">
        <v>606</v>
      </c>
    </row>
    <row r="214" spans="1:7" s="3" customFormat="1" ht="75">
      <c r="A214" s="163">
        <v>453766</v>
      </c>
      <c r="B214" s="69" t="s">
        <v>609</v>
      </c>
      <c r="C214" s="164">
        <v>45811</v>
      </c>
      <c r="D214" s="163">
        <v>88504000</v>
      </c>
      <c r="E214" s="70" t="s">
        <v>610</v>
      </c>
      <c r="F214" s="70" t="s">
        <v>367</v>
      </c>
      <c r="G214" s="70" t="s">
        <v>611</v>
      </c>
    </row>
    <row r="215" spans="1:7" s="3" customFormat="1" ht="82.5" customHeight="1">
      <c r="A215" s="163">
        <v>453766</v>
      </c>
      <c r="B215" s="69" t="s">
        <v>609</v>
      </c>
      <c r="C215" s="164">
        <v>45811</v>
      </c>
      <c r="D215" s="163">
        <v>136668852</v>
      </c>
      <c r="E215" s="70" t="s">
        <v>610</v>
      </c>
      <c r="F215" s="70" t="s">
        <v>367</v>
      </c>
      <c r="G215" s="70" t="s">
        <v>611</v>
      </c>
    </row>
    <row r="216" spans="1:7" s="3" customFormat="1" ht="75">
      <c r="A216" s="163">
        <v>453766</v>
      </c>
      <c r="B216" s="69" t="s">
        <v>609</v>
      </c>
      <c r="C216" s="164">
        <v>45812</v>
      </c>
      <c r="D216" s="163">
        <v>690544000</v>
      </c>
      <c r="E216" s="70" t="s">
        <v>612</v>
      </c>
      <c r="F216" s="70" t="s">
        <v>367</v>
      </c>
      <c r="G216" s="70" t="s">
        <v>611</v>
      </c>
    </row>
    <row r="217" spans="1:7" s="3" customFormat="1" ht="75">
      <c r="A217" s="163">
        <v>453766</v>
      </c>
      <c r="B217" s="69" t="s">
        <v>609</v>
      </c>
      <c r="C217" s="164">
        <v>45825</v>
      </c>
      <c r="D217" s="163">
        <v>590029466</v>
      </c>
      <c r="E217" s="70" t="s">
        <v>613</v>
      </c>
      <c r="F217" s="70" t="s">
        <v>367</v>
      </c>
      <c r="G217" s="70" t="s">
        <v>611</v>
      </c>
    </row>
    <row r="218" spans="1:7" s="3" customFormat="1" ht="75">
      <c r="A218" s="163">
        <v>453766</v>
      </c>
      <c r="B218" s="69" t="s">
        <v>609</v>
      </c>
      <c r="C218" s="164">
        <v>45825</v>
      </c>
      <c r="D218" s="163">
        <v>262000000</v>
      </c>
      <c r="E218" s="70" t="s">
        <v>369</v>
      </c>
      <c r="F218" s="70" t="s">
        <v>367</v>
      </c>
      <c r="G218" s="70" t="s">
        <v>611</v>
      </c>
    </row>
    <row r="219" spans="1:7" s="3" customFormat="1" ht="75">
      <c r="A219" s="163">
        <v>460887</v>
      </c>
      <c r="B219" s="69" t="s">
        <v>614</v>
      </c>
      <c r="C219" s="164">
        <v>45818</v>
      </c>
      <c r="D219" s="163">
        <v>356250000</v>
      </c>
      <c r="E219" s="70" t="s">
        <v>615</v>
      </c>
      <c r="F219" s="70" t="s">
        <v>367</v>
      </c>
      <c r="G219" s="70" t="s">
        <v>616</v>
      </c>
    </row>
    <row r="220" spans="1:7" s="3" customFormat="1" ht="90">
      <c r="A220" s="163">
        <v>460523</v>
      </c>
      <c r="B220" s="69" t="s">
        <v>617</v>
      </c>
      <c r="C220" s="164">
        <v>45818</v>
      </c>
      <c r="D220" s="163">
        <v>900000000</v>
      </c>
      <c r="E220" s="70" t="s">
        <v>618</v>
      </c>
      <c r="F220" s="70" t="s">
        <v>367</v>
      </c>
      <c r="G220" s="70" t="s">
        <v>606</v>
      </c>
    </row>
    <row r="221" spans="1:7" s="3" customFormat="1" ht="90">
      <c r="A221" s="163">
        <v>460896</v>
      </c>
      <c r="B221" s="69" t="s">
        <v>619</v>
      </c>
      <c r="C221" s="164">
        <v>45820</v>
      </c>
      <c r="D221" s="163">
        <v>102200000</v>
      </c>
      <c r="E221" s="70" t="s">
        <v>620</v>
      </c>
      <c r="F221" s="70" t="s">
        <v>367</v>
      </c>
      <c r="G221" s="70" t="s">
        <v>621</v>
      </c>
    </row>
    <row r="222" spans="1:7" s="3" customFormat="1" ht="90">
      <c r="A222" s="163">
        <v>467041</v>
      </c>
      <c r="B222" s="69" t="s">
        <v>622</v>
      </c>
      <c r="C222" s="164">
        <v>45820</v>
      </c>
      <c r="D222" s="163">
        <v>8230352040</v>
      </c>
      <c r="E222" s="70" t="s">
        <v>623</v>
      </c>
      <c r="F222" s="70" t="s">
        <v>367</v>
      </c>
      <c r="G222" s="70" t="s">
        <v>624</v>
      </c>
    </row>
    <row r="223" spans="1:7" s="3" customFormat="1" ht="105">
      <c r="A223" s="163">
        <v>460894</v>
      </c>
      <c r="B223" s="69" t="s">
        <v>625</v>
      </c>
      <c r="C223" s="164">
        <v>45825</v>
      </c>
      <c r="D223" s="163">
        <v>286200000</v>
      </c>
      <c r="E223" s="70" t="s">
        <v>626</v>
      </c>
      <c r="F223" s="70" t="s">
        <v>367</v>
      </c>
      <c r="G223" s="70" t="s">
        <v>627</v>
      </c>
    </row>
    <row r="224" spans="1:7" s="3" customFormat="1" ht="75">
      <c r="A224" s="163">
        <v>454825</v>
      </c>
      <c r="B224" s="69" t="s">
        <v>628</v>
      </c>
      <c r="C224" s="164">
        <v>45826</v>
      </c>
      <c r="D224" s="163">
        <v>1526192341</v>
      </c>
      <c r="E224" s="70" t="s">
        <v>629</v>
      </c>
      <c r="F224" s="70" t="s">
        <v>367</v>
      </c>
      <c r="G224" s="70" t="s">
        <v>630</v>
      </c>
    </row>
    <row r="225" spans="1:7" s="3" customFormat="1" ht="75">
      <c r="A225" s="163">
        <v>459556</v>
      </c>
      <c r="B225" s="69" t="s">
        <v>631</v>
      </c>
      <c r="C225" s="164">
        <v>45834</v>
      </c>
      <c r="D225" s="163">
        <v>1693440000</v>
      </c>
      <c r="E225" s="70" t="s">
        <v>632</v>
      </c>
      <c r="F225" s="70" t="s">
        <v>367</v>
      </c>
      <c r="G225" s="70" t="s">
        <v>633</v>
      </c>
    </row>
    <row r="226" spans="1:7" s="3" customFormat="1" ht="75">
      <c r="A226" s="199">
        <v>467799</v>
      </c>
      <c r="B226" s="200" t="s">
        <v>634</v>
      </c>
      <c r="C226" s="201">
        <v>45835</v>
      </c>
      <c r="D226" s="199">
        <v>377829610</v>
      </c>
      <c r="E226" s="173" t="s">
        <v>635</v>
      </c>
      <c r="F226" s="173" t="s">
        <v>367</v>
      </c>
      <c r="G226" s="173" t="s">
        <v>636</v>
      </c>
    </row>
    <row r="227" spans="1:7" s="3" customFormat="1" ht="298.5" customHeight="1">
      <c r="A227" s="202"/>
      <c r="B227" s="203"/>
      <c r="C227" s="204"/>
      <c r="D227" s="205"/>
      <c r="E227" s="206"/>
      <c r="F227" s="207"/>
      <c r="G227" s="208"/>
    </row>
    <row r="228" spans="1:7" s="3" customFormat="1">
      <c r="A228" s="165"/>
      <c r="B228" s="166"/>
      <c r="C228" s="167"/>
      <c r="D228" s="168"/>
      <c r="E228" s="169"/>
      <c r="F228" s="170"/>
      <c r="G228" s="171"/>
    </row>
    <row r="229" spans="1:7" ht="16.5">
      <c r="A229" s="474" t="s">
        <v>77</v>
      </c>
      <c r="B229" s="475"/>
      <c r="C229" s="475"/>
      <c r="D229" s="475"/>
      <c r="E229" s="475"/>
      <c r="F229" s="475"/>
      <c r="G229" s="476"/>
    </row>
    <row r="230" spans="1:7" ht="39.75" customHeight="1">
      <c r="A230" s="488" t="s">
        <v>75</v>
      </c>
      <c r="B230" s="489"/>
      <c r="C230" s="15" t="s">
        <v>16</v>
      </c>
      <c r="D230" s="15" t="s">
        <v>28</v>
      </c>
      <c r="E230" s="16" t="s">
        <v>398</v>
      </c>
      <c r="F230" s="15" t="s">
        <v>29</v>
      </c>
      <c r="G230" s="73" t="s">
        <v>30</v>
      </c>
    </row>
    <row r="231" spans="1:7" ht="15.75">
      <c r="A231" s="29">
        <v>100</v>
      </c>
      <c r="B231" s="7"/>
      <c r="C231" s="172" t="s">
        <v>322</v>
      </c>
      <c r="D231" s="8">
        <f>SUM(D232:D236)</f>
        <v>170528823447</v>
      </c>
      <c r="E231" s="8">
        <v>70629016898</v>
      </c>
      <c r="F231" s="8">
        <f>D231-E231</f>
        <v>99899806549</v>
      </c>
      <c r="G231" s="562" t="s">
        <v>103</v>
      </c>
    </row>
    <row r="232" spans="1:7">
      <c r="A232" s="7"/>
      <c r="B232" s="7">
        <v>110</v>
      </c>
      <c r="C232" s="70" t="s">
        <v>323</v>
      </c>
      <c r="D232" s="9">
        <v>104952087305</v>
      </c>
      <c r="E232" s="9">
        <v>43040597040</v>
      </c>
      <c r="F232" s="9">
        <f t="shared" ref="F232:F270" si="1">D232-E232</f>
        <v>61911490265</v>
      </c>
      <c r="G232" s="563"/>
    </row>
    <row r="233" spans="1:7" ht="30">
      <c r="A233" s="7"/>
      <c r="B233" s="7">
        <v>120</v>
      </c>
      <c r="C233" s="70" t="s">
        <v>324</v>
      </c>
      <c r="D233" s="9">
        <v>3901600000</v>
      </c>
      <c r="E233" s="9">
        <v>1393890353</v>
      </c>
      <c r="F233" s="9">
        <f t="shared" si="1"/>
        <v>2507709647</v>
      </c>
      <c r="G233" s="563"/>
    </row>
    <row r="234" spans="1:7" ht="30">
      <c r="A234" s="7"/>
      <c r="B234" s="7">
        <v>130</v>
      </c>
      <c r="C234" s="70" t="s">
        <v>325</v>
      </c>
      <c r="D234" s="9">
        <v>37638569663</v>
      </c>
      <c r="E234" s="9">
        <v>16274791549</v>
      </c>
      <c r="F234" s="9">
        <f t="shared" si="1"/>
        <v>21363778114</v>
      </c>
      <c r="G234" s="563"/>
    </row>
    <row r="235" spans="1:7">
      <c r="A235" s="7"/>
      <c r="B235" s="7">
        <v>140</v>
      </c>
      <c r="C235" s="70" t="s">
        <v>326</v>
      </c>
      <c r="D235" s="9">
        <v>21094084013</v>
      </c>
      <c r="E235" s="9">
        <v>9827361606</v>
      </c>
      <c r="F235" s="9">
        <f t="shared" si="1"/>
        <v>11266722407</v>
      </c>
      <c r="G235" s="563"/>
    </row>
    <row r="236" spans="1:7">
      <c r="A236" s="7"/>
      <c r="B236" s="7">
        <v>190</v>
      </c>
      <c r="C236" s="70" t="s">
        <v>327</v>
      </c>
      <c r="D236" s="9">
        <v>2942482466</v>
      </c>
      <c r="E236" s="9">
        <v>92376350</v>
      </c>
      <c r="F236" s="9">
        <f t="shared" si="1"/>
        <v>2850106116</v>
      </c>
      <c r="G236" s="563"/>
    </row>
    <row r="237" spans="1:7" ht="15.75">
      <c r="A237" s="29">
        <v>200</v>
      </c>
      <c r="B237" s="7"/>
      <c r="C237" s="172" t="s">
        <v>328</v>
      </c>
      <c r="D237" s="8">
        <f>SUM(D238:D245)</f>
        <v>117489256569</v>
      </c>
      <c r="E237" s="8">
        <v>15118167052</v>
      </c>
      <c r="F237" s="8">
        <f t="shared" si="1"/>
        <v>102371089517</v>
      </c>
      <c r="G237" s="563"/>
    </row>
    <row r="238" spans="1:7">
      <c r="A238" s="7"/>
      <c r="B238" s="7">
        <v>210</v>
      </c>
      <c r="C238" s="70" t="s">
        <v>329</v>
      </c>
      <c r="D238" s="9">
        <v>10078035524</v>
      </c>
      <c r="E238" s="9">
        <v>2703861132</v>
      </c>
      <c r="F238" s="9">
        <f t="shared" si="1"/>
        <v>7374174392</v>
      </c>
      <c r="G238" s="563"/>
    </row>
    <row r="239" spans="1:7">
      <c r="A239" s="7"/>
      <c r="B239" s="7">
        <v>220</v>
      </c>
      <c r="C239" s="70" t="s">
        <v>330</v>
      </c>
      <c r="D239" s="9">
        <v>402000000</v>
      </c>
      <c r="E239" s="9">
        <v>3198639</v>
      </c>
      <c r="F239" s="9">
        <f t="shared" si="1"/>
        <v>398801361</v>
      </c>
      <c r="G239" s="563"/>
    </row>
    <row r="240" spans="1:7">
      <c r="A240" s="7"/>
      <c r="B240" s="7">
        <v>230</v>
      </c>
      <c r="C240" s="70" t="s">
        <v>331</v>
      </c>
      <c r="D240" s="9">
        <v>6154272979</v>
      </c>
      <c r="E240" s="9">
        <v>1444810383</v>
      </c>
      <c r="F240" s="9">
        <f t="shared" si="1"/>
        <v>4709462596</v>
      </c>
      <c r="G240" s="563"/>
    </row>
    <row r="241" spans="1:7" ht="45">
      <c r="A241" s="7"/>
      <c r="B241" s="7">
        <v>240</v>
      </c>
      <c r="C241" s="70" t="s">
        <v>332</v>
      </c>
      <c r="D241" s="9">
        <v>67074307475</v>
      </c>
      <c r="E241" s="9">
        <v>5286714990</v>
      </c>
      <c r="F241" s="9">
        <f t="shared" si="1"/>
        <v>61787592485</v>
      </c>
      <c r="G241" s="563"/>
    </row>
    <row r="242" spans="1:7">
      <c r="A242" s="7"/>
      <c r="B242" s="7">
        <v>250</v>
      </c>
      <c r="C242" s="70" t="s">
        <v>333</v>
      </c>
      <c r="D242" s="9">
        <v>4538400000</v>
      </c>
      <c r="E242" s="9">
        <v>1418500001</v>
      </c>
      <c r="F242" s="9">
        <f t="shared" si="1"/>
        <v>3119899999</v>
      </c>
      <c r="G242" s="563"/>
    </row>
    <row r="243" spans="1:7" ht="30">
      <c r="A243" s="7"/>
      <c r="B243" s="7">
        <v>260</v>
      </c>
      <c r="C243" s="70" t="s">
        <v>334</v>
      </c>
      <c r="D243" s="9">
        <v>25719888769</v>
      </c>
      <c r="E243" s="9">
        <v>3577533466</v>
      </c>
      <c r="F243" s="9">
        <f t="shared" si="1"/>
        <v>22142355303</v>
      </c>
      <c r="G243" s="563"/>
    </row>
    <row r="244" spans="1:7">
      <c r="A244" s="7"/>
      <c r="B244" s="7">
        <v>280</v>
      </c>
      <c r="C244" s="70" t="s">
        <v>335</v>
      </c>
      <c r="D244" s="9">
        <v>1229100000</v>
      </c>
      <c r="E244" s="9">
        <v>333976096</v>
      </c>
      <c r="F244" s="9">
        <f t="shared" si="1"/>
        <v>895123904</v>
      </c>
      <c r="G244" s="563"/>
    </row>
    <row r="245" spans="1:7" ht="30">
      <c r="A245" s="7"/>
      <c r="B245" s="7">
        <v>290</v>
      </c>
      <c r="C245" s="70" t="s">
        <v>336</v>
      </c>
      <c r="D245" s="9">
        <v>2293251822</v>
      </c>
      <c r="E245" s="9">
        <v>349572345</v>
      </c>
      <c r="F245" s="9">
        <f t="shared" si="1"/>
        <v>1943679477</v>
      </c>
      <c r="G245" s="563"/>
    </row>
    <row r="246" spans="1:7" ht="31.5">
      <c r="A246" s="29">
        <v>300</v>
      </c>
      <c r="B246" s="7"/>
      <c r="C246" s="172" t="s">
        <v>337</v>
      </c>
      <c r="D246" s="8">
        <f>SUM(D247:D253)</f>
        <v>20554408936</v>
      </c>
      <c r="E246" s="8">
        <v>2719980265</v>
      </c>
      <c r="F246" s="8">
        <f t="shared" si="1"/>
        <v>17834428671</v>
      </c>
      <c r="G246" s="563"/>
    </row>
    <row r="247" spans="1:7">
      <c r="A247" s="7"/>
      <c r="B247" s="7">
        <v>310</v>
      </c>
      <c r="C247" s="70" t="s">
        <v>338</v>
      </c>
      <c r="D247" s="9">
        <v>248014900</v>
      </c>
      <c r="E247" s="9">
        <v>49395544</v>
      </c>
      <c r="F247" s="9">
        <f t="shared" si="1"/>
        <v>198619356</v>
      </c>
      <c r="G247" s="563"/>
    </row>
    <row r="248" spans="1:7">
      <c r="A248" s="7"/>
      <c r="B248" s="7">
        <v>320</v>
      </c>
      <c r="C248" s="70" t="s">
        <v>339</v>
      </c>
      <c r="D248" s="9">
        <v>1284759853</v>
      </c>
      <c r="E248" s="9">
        <v>250653423</v>
      </c>
      <c r="F248" s="9">
        <f t="shared" si="1"/>
        <v>1034106430</v>
      </c>
      <c r="G248" s="563"/>
    </row>
    <row r="249" spans="1:7" ht="30">
      <c r="A249" s="7"/>
      <c r="B249" s="7">
        <v>330</v>
      </c>
      <c r="C249" s="70" t="s">
        <v>340</v>
      </c>
      <c r="D249" s="9">
        <v>566194729</v>
      </c>
      <c r="E249" s="9">
        <v>56362224</v>
      </c>
      <c r="F249" s="9">
        <f t="shared" si="1"/>
        <v>509832505</v>
      </c>
      <c r="G249" s="563"/>
    </row>
    <row r="250" spans="1:7" ht="30">
      <c r="A250" s="7"/>
      <c r="B250" s="7">
        <v>340</v>
      </c>
      <c r="C250" s="70" t="s">
        <v>373</v>
      </c>
      <c r="D250" s="9">
        <v>9173213969</v>
      </c>
      <c r="E250" s="9">
        <v>877686017</v>
      </c>
      <c r="F250" s="9">
        <f t="shared" si="1"/>
        <v>8295527952</v>
      </c>
      <c r="G250" s="563"/>
    </row>
    <row r="251" spans="1:7" ht="30">
      <c r="A251" s="7"/>
      <c r="B251" s="7">
        <v>350</v>
      </c>
      <c r="C251" s="70" t="s">
        <v>341</v>
      </c>
      <c r="D251" s="9">
        <v>985086225</v>
      </c>
      <c r="E251" s="9">
        <v>61716859</v>
      </c>
      <c r="F251" s="9">
        <f t="shared" si="1"/>
        <v>923369366</v>
      </c>
      <c r="G251" s="563"/>
    </row>
    <row r="252" spans="1:7">
      <c r="A252" s="7"/>
      <c r="B252" s="7">
        <v>360</v>
      </c>
      <c r="C252" s="70" t="s">
        <v>342</v>
      </c>
      <c r="D252" s="9">
        <v>5094093931</v>
      </c>
      <c r="E252" s="9">
        <v>1176013929</v>
      </c>
      <c r="F252" s="9">
        <f t="shared" si="1"/>
        <v>3918080002</v>
      </c>
      <c r="G252" s="563"/>
    </row>
    <row r="253" spans="1:7">
      <c r="A253" s="7"/>
      <c r="B253" s="7">
        <v>390</v>
      </c>
      <c r="C253" s="70" t="s">
        <v>343</v>
      </c>
      <c r="D253" s="9">
        <v>3203045329</v>
      </c>
      <c r="E253" s="9">
        <v>248152269</v>
      </c>
      <c r="F253" s="9">
        <f t="shared" si="1"/>
        <v>2954893060</v>
      </c>
      <c r="G253" s="563"/>
    </row>
    <row r="254" spans="1:7" ht="15.75">
      <c r="A254" s="29">
        <v>500</v>
      </c>
      <c r="B254" s="7"/>
      <c r="C254" s="172" t="s">
        <v>344</v>
      </c>
      <c r="D254" s="8">
        <f t="shared" ref="D254" si="2">SUM(D255:D260)</f>
        <v>284443656463</v>
      </c>
      <c r="E254" s="8">
        <v>32415114960</v>
      </c>
      <c r="F254" s="8">
        <f t="shared" si="1"/>
        <v>252028541503</v>
      </c>
      <c r="G254" s="563"/>
    </row>
    <row r="255" spans="1:7">
      <c r="A255" s="7"/>
      <c r="B255" s="7">
        <v>510</v>
      </c>
      <c r="C255" s="70" t="s">
        <v>345</v>
      </c>
      <c r="D255" s="9">
        <v>340000000</v>
      </c>
      <c r="E255" s="9">
        <v>340000000</v>
      </c>
      <c r="F255" s="9">
        <f t="shared" si="1"/>
        <v>0</v>
      </c>
      <c r="G255" s="563"/>
    </row>
    <row r="256" spans="1:7">
      <c r="A256" s="7"/>
      <c r="B256" s="7">
        <v>520</v>
      </c>
      <c r="C256" s="70" t="s">
        <v>346</v>
      </c>
      <c r="D256" s="9">
        <v>78469535660</v>
      </c>
      <c r="E256" s="9">
        <v>3963508427</v>
      </c>
      <c r="F256" s="9">
        <f t="shared" si="1"/>
        <v>74506027233</v>
      </c>
      <c r="G256" s="563"/>
    </row>
    <row r="257" spans="1:7" ht="45">
      <c r="A257" s="7"/>
      <c r="B257" s="7">
        <v>530</v>
      </c>
      <c r="C257" s="70" t="s">
        <v>347</v>
      </c>
      <c r="D257" s="9">
        <v>172240237557</v>
      </c>
      <c r="E257" s="9">
        <v>27885430383</v>
      </c>
      <c r="F257" s="9">
        <f t="shared" si="1"/>
        <v>144354807174</v>
      </c>
      <c r="G257" s="563"/>
    </row>
    <row r="258" spans="1:7" ht="30">
      <c r="A258" s="7"/>
      <c r="B258" s="7">
        <v>540</v>
      </c>
      <c r="C258" s="70" t="s">
        <v>348</v>
      </c>
      <c r="D258" s="9">
        <v>21148539246</v>
      </c>
      <c r="E258" s="9">
        <v>226176150</v>
      </c>
      <c r="F258" s="9">
        <f t="shared" si="1"/>
        <v>20922363096</v>
      </c>
      <c r="G258" s="563"/>
    </row>
    <row r="259" spans="1:7" ht="30">
      <c r="A259" s="7"/>
      <c r="B259" s="7">
        <v>570</v>
      </c>
      <c r="C259" s="70" t="s">
        <v>349</v>
      </c>
      <c r="D259" s="9">
        <v>10345344000</v>
      </c>
      <c r="E259" s="9">
        <v>0</v>
      </c>
      <c r="F259" s="9">
        <f t="shared" si="1"/>
        <v>10345344000</v>
      </c>
      <c r="G259" s="563"/>
    </row>
    <row r="260" spans="1:7" ht="30">
      <c r="A260" s="7"/>
      <c r="B260" s="7">
        <v>590</v>
      </c>
      <c r="C260" s="70" t="s">
        <v>350</v>
      </c>
      <c r="D260" s="9">
        <v>1900000000</v>
      </c>
      <c r="E260" s="9">
        <v>0</v>
      </c>
      <c r="F260" s="9">
        <f t="shared" si="1"/>
        <v>1900000000</v>
      </c>
      <c r="G260" s="563"/>
    </row>
    <row r="261" spans="1:7" ht="15.75">
      <c r="A261" s="29">
        <v>800</v>
      </c>
      <c r="B261" s="7"/>
      <c r="C261" s="172" t="s">
        <v>351</v>
      </c>
      <c r="D261" s="8">
        <f>SUM(D262:D265)</f>
        <v>39002120740</v>
      </c>
      <c r="E261" s="8">
        <v>17954927698</v>
      </c>
      <c r="F261" s="8">
        <f t="shared" si="1"/>
        <v>21047193042</v>
      </c>
      <c r="G261" s="563"/>
    </row>
    <row r="262" spans="1:7" ht="45">
      <c r="A262" s="7"/>
      <c r="B262" s="7">
        <v>810</v>
      </c>
      <c r="C262" s="70" t="s">
        <v>352</v>
      </c>
      <c r="D262" s="9">
        <v>30000000000</v>
      </c>
      <c r="E262" s="9">
        <v>15000000000</v>
      </c>
      <c r="F262" s="9">
        <f t="shared" si="1"/>
        <v>15000000000</v>
      </c>
      <c r="G262" s="563"/>
    </row>
    <row r="263" spans="1:7" ht="45">
      <c r="A263" s="7"/>
      <c r="B263" s="7">
        <v>830</v>
      </c>
      <c r="C263" s="70" t="s">
        <v>654</v>
      </c>
      <c r="D263" s="9">
        <v>240000000</v>
      </c>
      <c r="E263" s="9">
        <v>0</v>
      </c>
      <c r="F263" s="9">
        <f t="shared" si="1"/>
        <v>240000000</v>
      </c>
      <c r="G263" s="563"/>
    </row>
    <row r="264" spans="1:7" ht="30">
      <c r="A264" s="7"/>
      <c r="B264" s="7">
        <v>840</v>
      </c>
      <c r="C264" s="70" t="s">
        <v>353</v>
      </c>
      <c r="D264" s="9">
        <v>2249219000</v>
      </c>
      <c r="E264" s="9">
        <v>503190000</v>
      </c>
      <c r="F264" s="9">
        <f t="shared" si="1"/>
        <v>1746029000</v>
      </c>
      <c r="G264" s="563"/>
    </row>
    <row r="265" spans="1:7" ht="30">
      <c r="A265" s="7"/>
      <c r="B265" s="7">
        <v>850</v>
      </c>
      <c r="C265" s="70" t="s">
        <v>354</v>
      </c>
      <c r="D265" s="9">
        <v>6512901740</v>
      </c>
      <c r="E265" s="9">
        <v>2451737698</v>
      </c>
      <c r="F265" s="9">
        <f t="shared" si="1"/>
        <v>4061164042</v>
      </c>
      <c r="G265" s="563"/>
    </row>
    <row r="266" spans="1:7" s="21" customFormat="1" ht="15.75">
      <c r="A266" s="29">
        <v>900</v>
      </c>
      <c r="B266" s="7"/>
      <c r="C266" s="172" t="s">
        <v>355</v>
      </c>
      <c r="D266" s="8">
        <f>SUM(D267:D269)</f>
        <v>26108424410</v>
      </c>
      <c r="E266" s="8">
        <v>8662470149</v>
      </c>
      <c r="F266" s="8">
        <f t="shared" si="1"/>
        <v>17445954261</v>
      </c>
      <c r="G266" s="563"/>
    </row>
    <row r="267" spans="1:7" s="21" customFormat="1" ht="39.950000000000003" customHeight="1">
      <c r="A267" s="7"/>
      <c r="B267" s="7">
        <v>910</v>
      </c>
      <c r="C267" s="70" t="s">
        <v>356</v>
      </c>
      <c r="D267" s="9">
        <v>25908424410</v>
      </c>
      <c r="E267" s="9">
        <v>8524113561</v>
      </c>
      <c r="F267" s="9">
        <f t="shared" si="1"/>
        <v>17384310849</v>
      </c>
      <c r="G267" s="563"/>
    </row>
    <row r="268" spans="1:7" s="21" customFormat="1" ht="45">
      <c r="A268" s="7"/>
      <c r="B268" s="7">
        <v>920</v>
      </c>
      <c r="C268" s="70" t="s">
        <v>357</v>
      </c>
      <c r="D268" s="9">
        <v>200000000</v>
      </c>
      <c r="E268" s="9">
        <v>138356588</v>
      </c>
      <c r="F268" s="9">
        <f t="shared" si="1"/>
        <v>61643412</v>
      </c>
      <c r="G268" s="563"/>
    </row>
    <row r="269" spans="1:7" s="21" customFormat="1" ht="45">
      <c r="A269" s="72"/>
      <c r="B269" s="7">
        <v>960</v>
      </c>
      <c r="C269" s="71" t="s">
        <v>358</v>
      </c>
      <c r="D269" s="9">
        <v>0</v>
      </c>
      <c r="E269" s="9">
        <v>0</v>
      </c>
      <c r="F269" s="8">
        <f t="shared" si="1"/>
        <v>0</v>
      </c>
      <c r="G269" s="563"/>
    </row>
    <row r="270" spans="1:7" s="21" customFormat="1">
      <c r="A270" s="559" t="s">
        <v>359</v>
      </c>
      <c r="B270" s="560"/>
      <c r="C270" s="561"/>
      <c r="D270" s="8">
        <f>+D231+D237+D246+D254+D261+D266</f>
        <v>658126690565</v>
      </c>
      <c r="E270" s="8">
        <v>147499677022</v>
      </c>
      <c r="F270" s="8">
        <f t="shared" si="1"/>
        <v>510627013543</v>
      </c>
      <c r="G270" s="564"/>
    </row>
    <row r="271" spans="1:7" ht="330" customHeight="1">
      <c r="A271" s="180"/>
      <c r="B271" s="102"/>
      <c r="C271" s="103"/>
      <c r="D271" s="102"/>
      <c r="E271" s="102"/>
      <c r="F271" s="102"/>
      <c r="G271" s="105"/>
    </row>
    <row r="272" spans="1:7" ht="18.75">
      <c r="A272" s="511" t="s">
        <v>290</v>
      </c>
      <c r="B272" s="512"/>
      <c r="C272" s="512"/>
      <c r="D272" s="512"/>
      <c r="E272" s="512"/>
      <c r="F272" s="512"/>
      <c r="G272" s="513"/>
    </row>
    <row r="273" spans="1:7" ht="16.5">
      <c r="A273" s="290" t="s">
        <v>291</v>
      </c>
      <c r="B273" s="291"/>
      <c r="C273" s="291"/>
      <c r="D273" s="291"/>
      <c r="E273" s="291"/>
      <c r="F273" s="291"/>
      <c r="G273" s="292"/>
    </row>
    <row r="274" spans="1:7" ht="15.75" customHeight="1">
      <c r="A274" s="231" t="s">
        <v>135</v>
      </c>
      <c r="B274" s="267"/>
      <c r="C274" s="267"/>
      <c r="D274" s="267"/>
      <c r="E274" s="267"/>
      <c r="F274" s="267"/>
      <c r="G274" s="232"/>
    </row>
    <row r="275" spans="1:7" ht="31.5" customHeight="1">
      <c r="A275" s="41" t="s">
        <v>15</v>
      </c>
      <c r="B275" s="41" t="s">
        <v>32</v>
      </c>
      <c r="C275" s="231" t="s">
        <v>16</v>
      </c>
      <c r="D275" s="232"/>
      <c r="E275" s="231" t="s">
        <v>33</v>
      </c>
      <c r="F275" s="232"/>
      <c r="G275" s="41" t="s">
        <v>34</v>
      </c>
    </row>
    <row r="276" spans="1:7" ht="30">
      <c r="A276" s="82">
        <v>2</v>
      </c>
      <c r="B276" s="82" t="s">
        <v>105</v>
      </c>
      <c r="C276" s="288" t="s">
        <v>106</v>
      </c>
      <c r="D276" s="289"/>
      <c r="E276" s="473" t="s">
        <v>107</v>
      </c>
      <c r="F276" s="473"/>
      <c r="G276" s="83">
        <v>214381151</v>
      </c>
    </row>
    <row r="277" spans="1:7" ht="45">
      <c r="A277" s="83">
        <v>3</v>
      </c>
      <c r="B277" s="82" t="s">
        <v>108</v>
      </c>
      <c r="C277" s="288" t="s">
        <v>106</v>
      </c>
      <c r="D277" s="289"/>
      <c r="E277" s="473" t="s">
        <v>109</v>
      </c>
      <c r="F277" s="473"/>
      <c r="G277" s="83">
        <v>216882331</v>
      </c>
    </row>
    <row r="278" spans="1:7" s="3" customFormat="1" ht="45">
      <c r="A278" s="83">
        <v>4</v>
      </c>
      <c r="B278" s="82" t="s">
        <v>150</v>
      </c>
      <c r="C278" s="288" t="s">
        <v>106</v>
      </c>
      <c r="D278" s="289"/>
      <c r="E278" s="473" t="s">
        <v>151</v>
      </c>
      <c r="F278" s="473"/>
      <c r="G278" s="83">
        <v>214383302</v>
      </c>
    </row>
    <row r="279" spans="1:7" s="3" customFormat="1" ht="15.75" customHeight="1">
      <c r="A279" s="231" t="s">
        <v>247</v>
      </c>
      <c r="B279" s="267"/>
      <c r="C279" s="267"/>
      <c r="D279" s="267"/>
      <c r="E279" s="267"/>
      <c r="F279" s="267"/>
      <c r="G279" s="232"/>
    </row>
    <row r="280" spans="1:7" s="3" customFormat="1" ht="31.5" customHeight="1">
      <c r="A280" s="41" t="s">
        <v>15</v>
      </c>
      <c r="B280" s="41" t="s">
        <v>32</v>
      </c>
      <c r="C280" s="231" t="s">
        <v>16</v>
      </c>
      <c r="D280" s="232"/>
      <c r="E280" s="231" t="s">
        <v>33</v>
      </c>
      <c r="F280" s="232"/>
      <c r="G280" s="41" t="s">
        <v>34</v>
      </c>
    </row>
    <row r="281" spans="1:7" s="3" customFormat="1" ht="53.25" customHeight="1">
      <c r="A281" s="46">
        <v>1</v>
      </c>
      <c r="B281" s="46" t="s">
        <v>176</v>
      </c>
      <c r="C281" s="227" t="s">
        <v>177</v>
      </c>
      <c r="D281" s="228"/>
      <c r="E281" s="227" t="s">
        <v>178</v>
      </c>
      <c r="F281" s="228"/>
      <c r="G281" s="46" t="s">
        <v>179</v>
      </c>
    </row>
    <row r="282" spans="1:7" s="3" customFormat="1" ht="49.5" customHeight="1">
      <c r="A282" s="32">
        <v>2</v>
      </c>
      <c r="B282" s="46" t="s">
        <v>180</v>
      </c>
      <c r="C282" s="227" t="s">
        <v>181</v>
      </c>
      <c r="D282" s="228"/>
      <c r="E282" s="227" t="s">
        <v>182</v>
      </c>
      <c r="F282" s="228"/>
      <c r="G282" s="46" t="s">
        <v>179</v>
      </c>
    </row>
    <row r="283" spans="1:7" s="3" customFormat="1" ht="64.5" customHeight="1">
      <c r="A283" s="32">
        <v>3</v>
      </c>
      <c r="B283" s="46" t="s">
        <v>183</v>
      </c>
      <c r="C283" s="227" t="s">
        <v>184</v>
      </c>
      <c r="D283" s="228"/>
      <c r="E283" s="227" t="s">
        <v>185</v>
      </c>
      <c r="F283" s="228"/>
      <c r="G283" s="46" t="s">
        <v>186</v>
      </c>
    </row>
    <row r="284" spans="1:7" s="3" customFormat="1" ht="63" customHeight="1">
      <c r="A284" s="32">
        <v>4</v>
      </c>
      <c r="B284" s="46" t="s">
        <v>187</v>
      </c>
      <c r="C284" s="227" t="s">
        <v>184</v>
      </c>
      <c r="D284" s="228"/>
      <c r="E284" s="227" t="s">
        <v>185</v>
      </c>
      <c r="F284" s="228"/>
      <c r="G284" s="46" t="s">
        <v>188</v>
      </c>
    </row>
    <row r="285" spans="1:7" s="3" customFormat="1" ht="45.75" customHeight="1">
      <c r="A285" s="32">
        <v>5</v>
      </c>
      <c r="B285" s="46" t="s">
        <v>189</v>
      </c>
      <c r="C285" s="227" t="s">
        <v>190</v>
      </c>
      <c r="D285" s="228"/>
      <c r="E285" s="227" t="s">
        <v>191</v>
      </c>
      <c r="F285" s="228"/>
      <c r="G285" s="159" t="s">
        <v>581</v>
      </c>
    </row>
    <row r="286" spans="1:7" s="3" customFormat="1" ht="45.75" customHeight="1">
      <c r="A286" s="32">
        <v>6</v>
      </c>
      <c r="B286" s="46" t="s">
        <v>192</v>
      </c>
      <c r="C286" s="227" t="s">
        <v>190</v>
      </c>
      <c r="D286" s="228"/>
      <c r="E286" s="227" t="s">
        <v>193</v>
      </c>
      <c r="F286" s="228"/>
      <c r="G286" s="159" t="s">
        <v>582</v>
      </c>
    </row>
    <row r="287" spans="1:7" s="3" customFormat="1" ht="15.75" customHeight="1">
      <c r="A287" s="231" t="s">
        <v>235</v>
      </c>
      <c r="B287" s="267"/>
      <c r="C287" s="267"/>
      <c r="D287" s="267"/>
      <c r="E287" s="267"/>
      <c r="F287" s="267"/>
      <c r="G287" s="232"/>
    </row>
    <row r="288" spans="1:7" s="3" customFormat="1" ht="31.5" customHeight="1">
      <c r="A288" s="41" t="s">
        <v>15</v>
      </c>
      <c r="B288" s="41" t="s">
        <v>32</v>
      </c>
      <c r="C288" s="231" t="s">
        <v>16</v>
      </c>
      <c r="D288" s="232"/>
      <c r="E288" s="231" t="s">
        <v>33</v>
      </c>
      <c r="F288" s="232"/>
      <c r="G288" s="41" t="s">
        <v>34</v>
      </c>
    </row>
    <row r="289" spans="1:7" s="3" customFormat="1" ht="122.25" customHeight="1">
      <c r="A289" s="117">
        <v>1</v>
      </c>
      <c r="B289" s="117" t="s">
        <v>321</v>
      </c>
      <c r="C289" s="229" t="str">
        <f>UPPER("Encuesta de satisfación al Cliente - SDNA")</f>
        <v>ENCUESTA DE SATISFACIÓN AL CLIENTE - SDNA</v>
      </c>
      <c r="D289" s="230"/>
      <c r="E289" s="229" t="s">
        <v>220</v>
      </c>
      <c r="F289" s="230"/>
      <c r="G289" s="119" t="s">
        <v>221</v>
      </c>
    </row>
    <row r="290" spans="1:7" s="3" customFormat="1" ht="123.75" customHeight="1">
      <c r="A290" s="117">
        <v>2</v>
      </c>
      <c r="B290" s="117" t="s">
        <v>321</v>
      </c>
      <c r="C290" s="229" t="str">
        <f>UPPER("Registro de Reclamo -SDNA")</f>
        <v>REGISTRO DE RECLAMO -SDNA</v>
      </c>
      <c r="D290" s="230"/>
      <c r="E290" s="229" t="s">
        <v>220</v>
      </c>
      <c r="F290" s="230"/>
      <c r="G290" s="119" t="s">
        <v>222</v>
      </c>
    </row>
    <row r="291" spans="1:7" s="3" customFormat="1" ht="142.5" customHeight="1">
      <c r="A291" s="117">
        <v>3</v>
      </c>
      <c r="B291" s="117" t="s">
        <v>321</v>
      </c>
      <c r="C291" s="229" t="str">
        <f>UPPER("Encuesta de satisfación al Cliente - SAVEC")</f>
        <v>ENCUESTA DE SATISFACIÓN AL CLIENTE - SAVEC</v>
      </c>
      <c r="D291" s="230"/>
      <c r="E291" s="226" t="s">
        <v>162</v>
      </c>
      <c r="F291" s="226"/>
      <c r="G291" s="119" t="s">
        <v>223</v>
      </c>
    </row>
    <row r="292" spans="1:7" s="3" customFormat="1" ht="127.5" customHeight="1">
      <c r="A292" s="117">
        <v>4</v>
      </c>
      <c r="B292" s="117" t="s">
        <v>321</v>
      </c>
      <c r="C292" s="229" t="str">
        <f>UPPER("Registro de Reclamo -SAVEC")</f>
        <v>REGISTRO DE RECLAMO -SAVEC</v>
      </c>
      <c r="D292" s="230"/>
      <c r="E292" s="226" t="s">
        <v>162</v>
      </c>
      <c r="F292" s="226"/>
      <c r="G292" s="119" t="s">
        <v>224</v>
      </c>
    </row>
    <row r="293" spans="1:7" s="3" customFormat="1" ht="90.75" customHeight="1">
      <c r="A293" s="117">
        <v>5</v>
      </c>
      <c r="B293" s="117" t="s">
        <v>321</v>
      </c>
      <c r="C293" s="229" t="s">
        <v>225</v>
      </c>
      <c r="D293" s="230"/>
      <c r="E293" s="226" t="s">
        <v>226</v>
      </c>
      <c r="F293" s="226"/>
      <c r="G293" s="119" t="s">
        <v>227</v>
      </c>
    </row>
    <row r="294" spans="1:7" s="3" customFormat="1" ht="95.25" customHeight="1">
      <c r="A294" s="117">
        <v>6</v>
      </c>
      <c r="B294" s="117" t="s">
        <v>321</v>
      </c>
      <c r="C294" s="229" t="s">
        <v>228</v>
      </c>
      <c r="D294" s="230"/>
      <c r="E294" s="226" t="s">
        <v>229</v>
      </c>
      <c r="F294" s="226"/>
      <c r="G294" s="119" t="s">
        <v>230</v>
      </c>
    </row>
    <row r="295" spans="1:7" s="3" customFormat="1" ht="98.25" customHeight="1">
      <c r="A295" s="117">
        <v>7</v>
      </c>
      <c r="B295" s="117" t="s">
        <v>321</v>
      </c>
      <c r="C295" s="229" t="s">
        <v>231</v>
      </c>
      <c r="D295" s="230"/>
      <c r="E295" s="226" t="s">
        <v>229</v>
      </c>
      <c r="F295" s="226"/>
      <c r="G295" s="119" t="s">
        <v>232</v>
      </c>
    </row>
    <row r="296" spans="1:7" s="3" customFormat="1" ht="113.25" customHeight="1">
      <c r="A296" s="117">
        <v>8</v>
      </c>
      <c r="B296" s="117" t="s">
        <v>321</v>
      </c>
      <c r="C296" s="229" t="s">
        <v>233</v>
      </c>
      <c r="D296" s="230"/>
      <c r="E296" s="226" t="s">
        <v>229</v>
      </c>
      <c r="F296" s="226"/>
      <c r="G296" s="119" t="s">
        <v>234</v>
      </c>
    </row>
    <row r="297" spans="1:7" s="3" customFormat="1" ht="15.75">
      <c r="A297" s="231" t="s">
        <v>135</v>
      </c>
      <c r="B297" s="267"/>
      <c r="C297" s="267"/>
      <c r="D297" s="267"/>
      <c r="E297" s="267"/>
      <c r="F297" s="267"/>
      <c r="G297" s="232"/>
    </row>
    <row r="298" spans="1:7" s="3" customFormat="1" ht="31.5">
      <c r="A298" s="116" t="s">
        <v>15</v>
      </c>
      <c r="B298" s="116" t="s">
        <v>32</v>
      </c>
      <c r="C298" s="231" t="s">
        <v>16</v>
      </c>
      <c r="D298" s="232"/>
      <c r="E298" s="231" t="s">
        <v>33</v>
      </c>
      <c r="F298" s="232"/>
      <c r="G298" s="116" t="s">
        <v>34</v>
      </c>
    </row>
    <row r="299" spans="1:7" s="3" customFormat="1" ht="30">
      <c r="A299" s="125">
        <v>2</v>
      </c>
      <c r="B299" s="125" t="s">
        <v>105</v>
      </c>
      <c r="C299" s="300" t="s">
        <v>106</v>
      </c>
      <c r="D299" s="301"/>
      <c r="E299" s="299" t="s">
        <v>107</v>
      </c>
      <c r="F299" s="299"/>
      <c r="G299" s="141">
        <v>214381151</v>
      </c>
    </row>
    <row r="300" spans="1:7" s="3" customFormat="1" ht="45">
      <c r="A300" s="141">
        <v>3</v>
      </c>
      <c r="B300" s="125" t="s">
        <v>108</v>
      </c>
      <c r="C300" s="300" t="s">
        <v>106</v>
      </c>
      <c r="D300" s="301"/>
      <c r="E300" s="299" t="s">
        <v>109</v>
      </c>
      <c r="F300" s="299"/>
      <c r="G300" s="141">
        <v>216882331</v>
      </c>
    </row>
    <row r="301" spans="1:7" s="3" customFormat="1" ht="45">
      <c r="A301" s="141">
        <v>4</v>
      </c>
      <c r="B301" s="125" t="s">
        <v>150</v>
      </c>
      <c r="C301" s="300" t="s">
        <v>106</v>
      </c>
      <c r="D301" s="301"/>
      <c r="E301" s="299" t="s">
        <v>151</v>
      </c>
      <c r="F301" s="299"/>
      <c r="G301" s="141">
        <v>214383302</v>
      </c>
    </row>
    <row r="302" spans="1:7" ht="15.75" customHeight="1">
      <c r="A302" s="231" t="s">
        <v>247</v>
      </c>
      <c r="B302" s="267"/>
      <c r="C302" s="267"/>
      <c r="D302" s="267"/>
      <c r="E302" s="267"/>
      <c r="F302" s="267"/>
      <c r="G302" s="232"/>
    </row>
    <row r="303" spans="1:7" ht="15" customHeight="1">
      <c r="A303" s="231" t="s">
        <v>211</v>
      </c>
      <c r="B303" s="267"/>
      <c r="C303" s="267"/>
      <c r="D303" s="267"/>
      <c r="E303" s="267"/>
      <c r="F303" s="267"/>
      <c r="G303" s="232"/>
    </row>
    <row r="304" spans="1:7" s="21" customFormat="1" ht="31.5">
      <c r="A304" s="41" t="s">
        <v>15</v>
      </c>
      <c r="B304" s="41" t="s">
        <v>32</v>
      </c>
      <c r="C304" s="231" t="s">
        <v>16</v>
      </c>
      <c r="D304" s="232"/>
      <c r="E304" s="231" t="s">
        <v>33</v>
      </c>
      <c r="F304" s="232"/>
      <c r="G304" s="41" t="s">
        <v>34</v>
      </c>
    </row>
    <row r="305" spans="1:7" s="21" customFormat="1" ht="72" customHeight="1">
      <c r="A305" s="42">
        <v>1</v>
      </c>
      <c r="B305" s="47" t="s">
        <v>213</v>
      </c>
      <c r="C305" s="262" t="s">
        <v>214</v>
      </c>
      <c r="D305" s="263"/>
      <c r="E305" s="262" t="s">
        <v>212</v>
      </c>
      <c r="F305" s="263"/>
      <c r="G305" s="47" t="s">
        <v>215</v>
      </c>
    </row>
    <row r="306" spans="1:7" s="21" customFormat="1" ht="147" customHeight="1">
      <c r="A306" s="43"/>
      <c r="B306" s="33"/>
      <c r="C306" s="33"/>
      <c r="D306" s="34"/>
      <c r="E306" s="33"/>
      <c r="F306" s="34"/>
      <c r="G306" s="79"/>
    </row>
    <row r="307" spans="1:7" s="21" customFormat="1" ht="15.75" customHeight="1">
      <c r="A307" s="231" t="s">
        <v>236</v>
      </c>
      <c r="B307" s="267"/>
      <c r="C307" s="267"/>
      <c r="D307" s="267"/>
      <c r="E307" s="267"/>
      <c r="F307" s="267"/>
      <c r="G307" s="232"/>
    </row>
    <row r="308" spans="1:7" s="21" customFormat="1" ht="15.75">
      <c r="A308" s="177" t="s">
        <v>15</v>
      </c>
      <c r="B308" s="177" t="s">
        <v>32</v>
      </c>
      <c r="C308" s="260" t="s">
        <v>16</v>
      </c>
      <c r="D308" s="261"/>
      <c r="E308" s="4" t="s">
        <v>4</v>
      </c>
      <c r="F308" s="260" t="s">
        <v>61</v>
      </c>
      <c r="G308" s="261"/>
    </row>
    <row r="309" spans="1:7" s="21" customFormat="1" ht="57.75" customHeight="1">
      <c r="A309" s="183">
        <v>1</v>
      </c>
      <c r="B309" s="198" t="s">
        <v>648</v>
      </c>
      <c r="C309" s="506" t="s">
        <v>649</v>
      </c>
      <c r="D309" s="507"/>
      <c r="E309" s="198" t="s">
        <v>92</v>
      </c>
      <c r="F309" s="466" t="s">
        <v>237</v>
      </c>
      <c r="G309" s="468"/>
    </row>
    <row r="310" spans="1:7" s="21" customFormat="1" ht="81.75" customHeight="1">
      <c r="A310" s="178"/>
      <c r="B310" s="195"/>
      <c r="C310" s="195"/>
      <c r="D310" s="195"/>
      <c r="E310" s="195"/>
      <c r="F310" s="195"/>
      <c r="G310" s="179"/>
    </row>
    <row r="311" spans="1:7" ht="16.5">
      <c r="A311" s="357" t="s">
        <v>292</v>
      </c>
      <c r="B311" s="358"/>
      <c r="C311" s="358"/>
      <c r="D311" s="358"/>
      <c r="E311" s="358"/>
      <c r="F311" s="358"/>
      <c r="G311" s="359"/>
    </row>
    <row r="312" spans="1:7" s="21" customFormat="1" ht="15.75" customHeight="1">
      <c r="A312" s="231" t="s">
        <v>135</v>
      </c>
      <c r="B312" s="267"/>
      <c r="C312" s="267"/>
      <c r="D312" s="267"/>
      <c r="E312" s="267"/>
      <c r="F312" s="267"/>
      <c r="G312" s="232"/>
    </row>
    <row r="313" spans="1:7" ht="15.75">
      <c r="A313" s="260" t="s">
        <v>60</v>
      </c>
      <c r="B313" s="261"/>
      <c r="C313" s="260" t="s">
        <v>16</v>
      </c>
      <c r="D313" s="261"/>
      <c r="E313" s="4" t="s">
        <v>55</v>
      </c>
      <c r="F313" s="260" t="s">
        <v>61</v>
      </c>
      <c r="G313" s="261"/>
    </row>
    <row r="314" spans="1:7" s="21" customFormat="1" ht="29.25" customHeight="1">
      <c r="A314" s="277" t="s">
        <v>110</v>
      </c>
      <c r="B314" s="278"/>
      <c r="C314" s="279" t="s">
        <v>111</v>
      </c>
      <c r="D314" s="280"/>
      <c r="E314" s="53" t="s">
        <v>319</v>
      </c>
      <c r="F314" s="233" t="s">
        <v>112</v>
      </c>
      <c r="G314" s="234"/>
    </row>
    <row r="315" spans="1:7" s="21" customFormat="1" ht="81.75" customHeight="1">
      <c r="A315" s="26"/>
      <c r="B315" s="27"/>
      <c r="C315" s="26"/>
      <c r="D315" s="27"/>
      <c r="E315" s="28"/>
      <c r="F315" s="26"/>
      <c r="G315" s="27"/>
    </row>
    <row r="316" spans="1:7" s="21" customFormat="1" ht="15.75" customHeight="1">
      <c r="A316" s="231" t="s">
        <v>274</v>
      </c>
      <c r="B316" s="267"/>
      <c r="C316" s="267"/>
      <c r="D316" s="267"/>
      <c r="E316" s="267"/>
      <c r="F316" s="267"/>
      <c r="G316" s="232"/>
    </row>
    <row r="317" spans="1:7" s="21" customFormat="1" ht="15.75" customHeight="1">
      <c r="A317" s="260" t="s">
        <v>60</v>
      </c>
      <c r="B317" s="261"/>
      <c r="C317" s="260" t="s">
        <v>16</v>
      </c>
      <c r="D317" s="261"/>
      <c r="E317" s="4" t="s">
        <v>55</v>
      </c>
      <c r="F317" s="260" t="s">
        <v>61</v>
      </c>
      <c r="G317" s="261"/>
    </row>
    <row r="318" spans="1:7" ht="49.5" customHeight="1">
      <c r="A318" s="310" t="s">
        <v>110</v>
      </c>
      <c r="B318" s="311"/>
      <c r="C318" s="520" t="s">
        <v>275</v>
      </c>
      <c r="D318" s="521"/>
      <c r="E318" s="38" t="s">
        <v>104</v>
      </c>
      <c r="F318" s="303" t="s">
        <v>104</v>
      </c>
      <c r="G318" s="304"/>
    </row>
    <row r="319" spans="1:7" s="21" customFormat="1" ht="15.75" customHeight="1">
      <c r="A319" s="231" t="s">
        <v>235</v>
      </c>
      <c r="B319" s="267"/>
      <c r="C319" s="267"/>
      <c r="D319" s="267"/>
      <c r="E319" s="267"/>
      <c r="F319" s="267"/>
      <c r="G319" s="232"/>
    </row>
    <row r="320" spans="1:7" s="21" customFormat="1" ht="15.75">
      <c r="A320" s="260" t="s">
        <v>60</v>
      </c>
      <c r="B320" s="261"/>
      <c r="C320" s="260" t="s">
        <v>16</v>
      </c>
      <c r="D320" s="261"/>
      <c r="E320" s="4" t="s">
        <v>55</v>
      </c>
      <c r="F320" s="260" t="s">
        <v>61</v>
      </c>
      <c r="G320" s="261"/>
    </row>
    <row r="321" spans="1:7" s="21" customFormat="1">
      <c r="A321" s="314" t="s">
        <v>277</v>
      </c>
      <c r="B321" s="315"/>
      <c r="C321" s="314" t="s">
        <v>278</v>
      </c>
      <c r="D321" s="315"/>
      <c r="E321" s="40">
        <v>45028</v>
      </c>
      <c r="F321" s="314" t="s">
        <v>133</v>
      </c>
      <c r="G321" s="315"/>
    </row>
    <row r="322" spans="1:7" ht="307.5" customHeight="1">
      <c r="A322" s="319"/>
      <c r="B322" s="320"/>
      <c r="C322" s="320"/>
      <c r="D322" s="320"/>
      <c r="E322" s="320"/>
      <c r="F322" s="320"/>
      <c r="G322" s="321"/>
    </row>
    <row r="323" spans="1:7" s="21" customFormat="1" ht="15.75" customHeight="1">
      <c r="A323" s="231" t="s">
        <v>236</v>
      </c>
      <c r="B323" s="267"/>
      <c r="C323" s="267"/>
      <c r="D323" s="267"/>
      <c r="E323" s="267"/>
      <c r="F323" s="267"/>
      <c r="G323" s="232"/>
    </row>
    <row r="324" spans="1:7" s="21" customFormat="1" ht="15.75">
      <c r="A324" s="196" t="s">
        <v>60</v>
      </c>
      <c r="B324" s="197"/>
      <c r="C324" s="260" t="s">
        <v>16</v>
      </c>
      <c r="D324" s="261"/>
      <c r="E324" s="260" t="s">
        <v>61</v>
      </c>
      <c r="F324" s="557"/>
      <c r="G324" s="261"/>
    </row>
    <row r="325" spans="1:7" s="21" customFormat="1" ht="68.25" customHeight="1">
      <c r="A325" s="312" t="s">
        <v>650</v>
      </c>
      <c r="B325" s="313"/>
      <c r="C325" s="312" t="s">
        <v>651</v>
      </c>
      <c r="D325" s="313"/>
      <c r="E325" s="312" t="s">
        <v>652</v>
      </c>
      <c r="F325" s="558"/>
      <c r="G325" s="313"/>
    </row>
    <row r="326" spans="1:7" ht="16.5">
      <c r="A326" s="290" t="s">
        <v>293</v>
      </c>
      <c r="B326" s="291"/>
      <c r="C326" s="291"/>
      <c r="D326" s="291"/>
      <c r="E326" s="291"/>
      <c r="F326" s="291"/>
      <c r="G326" s="292"/>
    </row>
    <row r="327" spans="1:7" ht="63" customHeight="1">
      <c r="A327" s="41" t="s">
        <v>68</v>
      </c>
      <c r="B327" s="41" t="s">
        <v>81</v>
      </c>
      <c r="C327" s="18" t="s">
        <v>80</v>
      </c>
      <c r="D327" s="231" t="s">
        <v>67</v>
      </c>
      <c r="E327" s="267"/>
      <c r="F327" s="232"/>
      <c r="G327" s="44" t="s">
        <v>31</v>
      </c>
    </row>
    <row r="328" spans="1:7" s="5" customFormat="1" ht="15.75" customHeight="1">
      <c r="A328" s="264" t="s">
        <v>401</v>
      </c>
      <c r="B328" s="265"/>
      <c r="C328" s="265"/>
      <c r="D328" s="265"/>
      <c r="E328" s="265"/>
      <c r="F328" s="265"/>
      <c r="G328" s="266"/>
    </row>
    <row r="329" spans="1:7" s="5" customFormat="1" ht="15.75" customHeight="1">
      <c r="A329" s="307" t="s">
        <v>294</v>
      </c>
      <c r="B329" s="308"/>
      <c r="C329" s="308"/>
      <c r="D329" s="308"/>
      <c r="E329" s="308"/>
      <c r="F329" s="308"/>
      <c r="G329" s="309"/>
    </row>
    <row r="330" spans="1:7" s="5" customFormat="1" ht="16.5">
      <c r="A330" s="316" t="s">
        <v>295</v>
      </c>
      <c r="B330" s="317"/>
      <c r="C330" s="317"/>
      <c r="D330" s="317"/>
      <c r="E330" s="317"/>
      <c r="F330" s="317"/>
      <c r="G330" s="318"/>
    </row>
    <row r="331" spans="1:7" s="22" customFormat="1">
      <c r="A331" s="503" t="s">
        <v>69</v>
      </c>
      <c r="B331" s="504"/>
      <c r="C331" s="257" t="s">
        <v>70</v>
      </c>
      <c r="D331" s="505"/>
      <c r="E331" s="257" t="s">
        <v>61</v>
      </c>
      <c r="F331" s="258"/>
      <c r="G331" s="259"/>
    </row>
    <row r="332" spans="1:7" s="22" customFormat="1" ht="15.75">
      <c r="A332" s="283" t="s">
        <v>240</v>
      </c>
      <c r="B332" s="284"/>
      <c r="C332" s="284"/>
      <c r="D332" s="284"/>
      <c r="E332" s="284"/>
      <c r="F332" s="284"/>
      <c r="G332" s="285"/>
    </row>
    <row r="333" spans="1:7" s="22" customFormat="1" ht="33" customHeight="1">
      <c r="A333" s="490">
        <v>1</v>
      </c>
      <c r="B333" s="490"/>
      <c r="C333" s="302" t="s">
        <v>207</v>
      </c>
      <c r="D333" s="302"/>
      <c r="E333" s="302" t="s">
        <v>208</v>
      </c>
      <c r="F333" s="302"/>
      <c r="G333" s="302"/>
    </row>
    <row r="334" spans="1:7" s="22" customFormat="1" ht="39.75" customHeight="1">
      <c r="A334" s="490">
        <v>1</v>
      </c>
      <c r="B334" s="490"/>
      <c r="C334" s="302" t="s">
        <v>209</v>
      </c>
      <c r="D334" s="302"/>
      <c r="E334" s="302" t="s">
        <v>210</v>
      </c>
      <c r="F334" s="302"/>
      <c r="G334" s="302"/>
    </row>
    <row r="335" spans="1:7" s="5" customFormat="1" ht="15.75">
      <c r="A335" s="283" t="s">
        <v>238</v>
      </c>
      <c r="B335" s="284"/>
      <c r="C335" s="284"/>
      <c r="D335" s="284"/>
      <c r="E335" s="284"/>
      <c r="F335" s="284"/>
      <c r="G335" s="285"/>
    </row>
    <row r="336" spans="1:7" s="5" customFormat="1" ht="88.5" customHeight="1">
      <c r="A336" s="30">
        <v>1</v>
      </c>
      <c r="B336" s="75" t="s">
        <v>129</v>
      </c>
      <c r="C336" s="281" t="s">
        <v>239</v>
      </c>
      <c r="D336" s="282"/>
      <c r="E336" s="254" t="s">
        <v>152</v>
      </c>
      <c r="F336" s="255"/>
      <c r="G336" s="256"/>
    </row>
    <row r="337" spans="1:7" s="22" customFormat="1" ht="67.5" customHeight="1">
      <c r="A337" s="30">
        <f>A336+1</f>
        <v>2</v>
      </c>
      <c r="B337" s="75" t="s">
        <v>153</v>
      </c>
      <c r="C337" s="281" t="s">
        <v>154</v>
      </c>
      <c r="D337" s="282"/>
      <c r="E337" s="254" t="s">
        <v>155</v>
      </c>
      <c r="F337" s="255"/>
      <c r="G337" s="256"/>
    </row>
    <row r="338" spans="1:7" s="22" customFormat="1" ht="135" customHeight="1">
      <c r="A338" s="30">
        <f>A337+1</f>
        <v>3</v>
      </c>
      <c r="B338" s="75" t="s">
        <v>156</v>
      </c>
      <c r="C338" s="281" t="s">
        <v>157</v>
      </c>
      <c r="D338" s="282"/>
      <c r="E338" s="254" t="s">
        <v>158</v>
      </c>
      <c r="F338" s="255"/>
      <c r="G338" s="256"/>
    </row>
    <row r="339" spans="1:7" s="22" customFormat="1" ht="98.25" customHeight="1">
      <c r="A339" s="30">
        <f>A338+1</f>
        <v>4</v>
      </c>
      <c r="B339" s="75" t="s">
        <v>159</v>
      </c>
      <c r="C339" s="281" t="s">
        <v>160</v>
      </c>
      <c r="D339" s="282"/>
      <c r="E339" s="254" t="s">
        <v>161</v>
      </c>
      <c r="F339" s="255"/>
      <c r="G339" s="256"/>
    </row>
    <row r="340" spans="1:7" s="5" customFormat="1" ht="15.75">
      <c r="A340" s="283" t="s">
        <v>288</v>
      </c>
      <c r="B340" s="284"/>
      <c r="C340" s="284"/>
      <c r="D340" s="284"/>
      <c r="E340" s="284"/>
      <c r="F340" s="284"/>
      <c r="G340" s="285"/>
    </row>
    <row r="341" spans="1:7" s="5" customFormat="1" ht="46.5" customHeight="1">
      <c r="A341" s="30">
        <v>1</v>
      </c>
      <c r="B341" s="75" t="s">
        <v>317</v>
      </c>
      <c r="C341" s="281" t="s">
        <v>194</v>
      </c>
      <c r="D341" s="282"/>
      <c r="E341" s="251" t="s">
        <v>289</v>
      </c>
      <c r="F341" s="252"/>
      <c r="G341" s="253"/>
    </row>
    <row r="342" spans="1:7" ht="15.75">
      <c r="A342" s="283" t="s">
        <v>240</v>
      </c>
      <c r="B342" s="284"/>
      <c r="C342" s="284"/>
      <c r="D342" s="284"/>
      <c r="E342" s="284"/>
      <c r="F342" s="284"/>
      <c r="G342" s="285"/>
    </row>
    <row r="343" spans="1:7" ht="54" customHeight="1">
      <c r="A343" s="50">
        <v>5</v>
      </c>
      <c r="B343" s="76"/>
      <c r="C343" s="286" t="s">
        <v>391</v>
      </c>
      <c r="D343" s="287"/>
      <c r="E343" s="296" t="s">
        <v>147</v>
      </c>
      <c r="F343" s="297"/>
      <c r="G343" s="298"/>
    </row>
    <row r="344" spans="1:7" ht="55.5" customHeight="1">
      <c r="A344" s="50">
        <v>1</v>
      </c>
      <c r="B344" s="76"/>
      <c r="C344" s="286" t="s">
        <v>390</v>
      </c>
      <c r="D344" s="287"/>
      <c r="E344" s="296" t="s">
        <v>147</v>
      </c>
      <c r="F344" s="297"/>
      <c r="G344" s="298"/>
    </row>
    <row r="345" spans="1:7" ht="45" customHeight="1">
      <c r="A345" s="50">
        <v>1</v>
      </c>
      <c r="B345" s="76"/>
      <c r="C345" s="286" t="s">
        <v>148</v>
      </c>
      <c r="D345" s="287"/>
      <c r="E345" s="296" t="s">
        <v>149</v>
      </c>
      <c r="F345" s="297"/>
      <c r="G345" s="298"/>
    </row>
    <row r="346" spans="1:7" ht="16.5">
      <c r="A346" s="305" t="s">
        <v>300</v>
      </c>
      <c r="B346" s="291"/>
      <c r="C346" s="291"/>
      <c r="D346" s="291"/>
      <c r="E346" s="291"/>
      <c r="F346" s="291"/>
      <c r="G346" s="306"/>
    </row>
    <row r="347" spans="1:7" s="21" customFormat="1" ht="15.75">
      <c r="A347" s="235" t="s">
        <v>567</v>
      </c>
      <c r="B347" s="236"/>
      <c r="C347" s="236"/>
      <c r="D347" s="236"/>
      <c r="E347" s="236"/>
      <c r="F347" s="236"/>
      <c r="G347" s="237"/>
    </row>
    <row r="348" spans="1:7" ht="31.5">
      <c r="A348" s="41" t="s">
        <v>62</v>
      </c>
      <c r="B348" s="41" t="s">
        <v>63</v>
      </c>
      <c r="C348" s="231" t="s">
        <v>66</v>
      </c>
      <c r="D348" s="232"/>
      <c r="E348" s="41" t="s">
        <v>64</v>
      </c>
      <c r="F348" s="231" t="s">
        <v>65</v>
      </c>
      <c r="G348" s="232"/>
    </row>
    <row r="349" spans="1:7" s="21" customFormat="1" ht="43.5" customHeight="1">
      <c r="A349" s="238" t="s">
        <v>568</v>
      </c>
      <c r="B349" s="122" t="s">
        <v>569</v>
      </c>
      <c r="C349" s="241" t="s">
        <v>570</v>
      </c>
      <c r="D349" s="242"/>
      <c r="E349" s="243" t="s">
        <v>571</v>
      </c>
      <c r="F349" s="245" t="s">
        <v>572</v>
      </c>
      <c r="G349" s="246"/>
    </row>
    <row r="350" spans="1:7" s="21" customFormat="1" ht="90.75" customHeight="1">
      <c r="A350" s="239"/>
      <c r="B350" s="123" t="s">
        <v>573</v>
      </c>
      <c r="C350" s="249" t="s">
        <v>574</v>
      </c>
      <c r="D350" s="249"/>
      <c r="E350" s="244"/>
      <c r="F350" s="247"/>
      <c r="G350" s="248"/>
    </row>
    <row r="351" spans="1:7" ht="111" customHeight="1">
      <c r="A351" s="240"/>
      <c r="B351" s="124"/>
      <c r="C351" s="250"/>
      <c r="D351" s="250"/>
      <c r="E351" s="158" t="s">
        <v>575</v>
      </c>
      <c r="F351" s="249" t="s">
        <v>576</v>
      </c>
      <c r="G351" s="249"/>
    </row>
    <row r="352" spans="1:7" ht="15.75" customHeight="1">
      <c r="A352" s="290" t="s">
        <v>296</v>
      </c>
      <c r="B352" s="291"/>
      <c r="C352" s="291"/>
      <c r="D352" s="291"/>
      <c r="E352" s="291"/>
      <c r="F352" s="291"/>
      <c r="G352" s="292"/>
    </row>
    <row r="353" spans="1:7" ht="32.25" customHeight="1">
      <c r="A353" s="41" t="s">
        <v>35</v>
      </c>
      <c r="B353" s="41" t="s">
        <v>36</v>
      </c>
      <c r="C353" s="231" t="s">
        <v>16</v>
      </c>
      <c r="D353" s="232"/>
      <c r="E353" s="41" t="s">
        <v>37</v>
      </c>
      <c r="F353" s="231" t="s">
        <v>57</v>
      </c>
      <c r="G353" s="232"/>
    </row>
    <row r="354" spans="1:7" s="21" customFormat="1" ht="15" customHeight="1">
      <c r="A354" s="331" t="s">
        <v>362</v>
      </c>
      <c r="B354" s="332"/>
      <c r="C354" s="332"/>
      <c r="D354" s="332"/>
      <c r="E354" s="332"/>
      <c r="F354" s="332"/>
      <c r="G354" s="333"/>
    </row>
    <row r="355" spans="1:7" s="21" customFormat="1" ht="41.25" customHeight="1">
      <c r="A355" s="268" t="s">
        <v>389</v>
      </c>
      <c r="B355" s="269"/>
      <c r="C355" s="269"/>
      <c r="D355" s="269"/>
      <c r="E355" s="269"/>
      <c r="F355" s="269"/>
      <c r="G355" s="270"/>
    </row>
    <row r="356" spans="1:7" s="21" customFormat="1" ht="45" customHeight="1">
      <c r="A356" s="106"/>
      <c r="B356" s="24"/>
      <c r="C356" s="23"/>
      <c r="D356" s="23"/>
      <c r="E356" s="23"/>
      <c r="F356" s="25"/>
      <c r="G356" s="107"/>
    </row>
    <row r="357" spans="1:7" s="21" customFormat="1" ht="45" customHeight="1">
      <c r="A357" s="106"/>
      <c r="B357" s="24"/>
      <c r="C357" s="23"/>
      <c r="D357" s="23"/>
      <c r="E357" s="23"/>
      <c r="F357" s="25"/>
      <c r="G357" s="107"/>
    </row>
    <row r="358" spans="1:7" s="21" customFormat="1" ht="45" customHeight="1">
      <c r="A358" s="106"/>
      <c r="B358" s="24"/>
      <c r="C358" s="23"/>
      <c r="D358" s="23"/>
      <c r="E358" s="23"/>
      <c r="F358" s="25"/>
      <c r="G358" s="107"/>
    </row>
    <row r="359" spans="1:7" s="21" customFormat="1" ht="45" customHeight="1">
      <c r="A359" s="106"/>
      <c r="B359" s="24"/>
      <c r="C359" s="23"/>
      <c r="D359" s="23"/>
      <c r="E359" s="23"/>
      <c r="F359" s="25"/>
      <c r="G359" s="107"/>
    </row>
    <row r="360" spans="1:7" s="21" customFormat="1" ht="111" customHeight="1">
      <c r="A360" s="106"/>
      <c r="B360" s="24"/>
      <c r="C360" s="23"/>
      <c r="D360" s="23"/>
      <c r="E360" s="23"/>
      <c r="F360" s="25"/>
      <c r="G360" s="107"/>
    </row>
    <row r="361" spans="1:7" s="21" customFormat="1" ht="36" customHeight="1">
      <c r="A361" s="108"/>
      <c r="B361" s="109"/>
      <c r="C361" s="110"/>
      <c r="D361" s="110"/>
      <c r="E361" s="110"/>
      <c r="F361" s="111"/>
      <c r="G361" s="80"/>
    </row>
    <row r="362" spans="1:7" s="21" customFormat="1" ht="18.75">
      <c r="A362" s="522" t="s">
        <v>297</v>
      </c>
      <c r="B362" s="523"/>
      <c r="C362" s="523"/>
      <c r="D362" s="523"/>
      <c r="E362" s="523"/>
      <c r="F362" s="523"/>
      <c r="G362" s="524"/>
    </row>
    <row r="363" spans="1:7" ht="16.5">
      <c r="A363" s="517" t="s">
        <v>397</v>
      </c>
      <c r="B363" s="518"/>
      <c r="C363" s="518"/>
      <c r="D363" s="518"/>
      <c r="E363" s="518"/>
      <c r="F363" s="518"/>
      <c r="G363" s="519"/>
    </row>
    <row r="364" spans="1:7" ht="15.75" customHeight="1">
      <c r="A364" s="235" t="s">
        <v>38</v>
      </c>
      <c r="B364" s="236"/>
      <c r="C364" s="236"/>
      <c r="D364" s="236"/>
      <c r="E364" s="236"/>
      <c r="F364" s="236"/>
      <c r="G364" s="237"/>
    </row>
    <row r="365" spans="1:7" s="21" customFormat="1" ht="31.5" customHeight="1">
      <c r="A365" s="44" t="s">
        <v>58</v>
      </c>
      <c r="B365" s="11" t="s">
        <v>55</v>
      </c>
      <c r="C365" s="235" t="s">
        <v>16</v>
      </c>
      <c r="D365" s="236"/>
      <c r="E365" s="237"/>
      <c r="F365" s="231" t="s">
        <v>39</v>
      </c>
      <c r="G365" s="232"/>
    </row>
    <row r="366" spans="1:7" ht="30" customHeight="1">
      <c r="A366" s="113" t="s">
        <v>412</v>
      </c>
      <c r="B366" s="114">
        <v>45782</v>
      </c>
      <c r="C366" s="328" t="s">
        <v>416</v>
      </c>
      <c r="D366" s="329"/>
      <c r="E366" s="330"/>
      <c r="F366" s="322" t="s">
        <v>102</v>
      </c>
      <c r="G366" s="323"/>
    </row>
    <row r="367" spans="1:7" s="21" customFormat="1" ht="30" customHeight="1">
      <c r="A367" s="113" t="s">
        <v>413</v>
      </c>
      <c r="B367" s="114">
        <v>45782</v>
      </c>
      <c r="C367" s="328" t="s">
        <v>417</v>
      </c>
      <c r="D367" s="329"/>
      <c r="E367" s="330"/>
      <c r="F367" s="324"/>
      <c r="G367" s="325"/>
    </row>
    <row r="368" spans="1:7" s="21" customFormat="1" ht="30" customHeight="1">
      <c r="A368" s="113" t="s">
        <v>414</v>
      </c>
      <c r="B368" s="114">
        <v>45803</v>
      </c>
      <c r="C368" s="328" t="s">
        <v>418</v>
      </c>
      <c r="D368" s="329"/>
      <c r="E368" s="330"/>
      <c r="F368" s="324"/>
      <c r="G368" s="325"/>
    </row>
    <row r="369" spans="1:7" s="21" customFormat="1" ht="30" customHeight="1">
      <c r="A369" s="159" t="s">
        <v>583</v>
      </c>
      <c r="B369" s="114">
        <v>45803</v>
      </c>
      <c r="C369" s="328" t="s">
        <v>419</v>
      </c>
      <c r="D369" s="329"/>
      <c r="E369" s="330"/>
      <c r="F369" s="324"/>
      <c r="G369" s="325"/>
    </row>
    <row r="370" spans="1:7" ht="32.25" customHeight="1">
      <c r="A370" s="113" t="s">
        <v>415</v>
      </c>
      <c r="B370" s="114">
        <v>45835</v>
      </c>
      <c r="C370" s="328" t="s">
        <v>420</v>
      </c>
      <c r="D370" s="329"/>
      <c r="E370" s="330"/>
      <c r="F370" s="326"/>
      <c r="G370" s="327"/>
    </row>
    <row r="371" spans="1:7" ht="15.75" customHeight="1">
      <c r="A371" s="235" t="s">
        <v>40</v>
      </c>
      <c r="B371" s="236"/>
      <c r="C371" s="236"/>
      <c r="D371" s="236"/>
      <c r="E371" s="236"/>
      <c r="F371" s="236"/>
      <c r="G371" s="237"/>
    </row>
    <row r="372" spans="1:7" s="21" customFormat="1" ht="51.75" customHeight="1">
      <c r="A372" s="44" t="s">
        <v>58</v>
      </c>
      <c r="B372" s="11" t="s">
        <v>55</v>
      </c>
      <c r="C372" s="235" t="s">
        <v>16</v>
      </c>
      <c r="D372" s="236"/>
      <c r="E372" s="237"/>
      <c r="F372" s="231" t="s">
        <v>39</v>
      </c>
      <c r="G372" s="232"/>
    </row>
    <row r="373" spans="1:7" s="21" customFormat="1" ht="55.5" customHeight="1">
      <c r="A373" s="113" t="s">
        <v>421</v>
      </c>
      <c r="B373" s="114">
        <v>45776</v>
      </c>
      <c r="C373" s="328" t="s">
        <v>416</v>
      </c>
      <c r="D373" s="329"/>
      <c r="E373" s="330"/>
      <c r="F373" s="322" t="s">
        <v>102</v>
      </c>
      <c r="G373" s="323"/>
    </row>
    <row r="374" spans="1:7" s="21" customFormat="1" ht="55.5" customHeight="1">
      <c r="A374" s="113" t="s">
        <v>422</v>
      </c>
      <c r="B374" s="114">
        <v>45776</v>
      </c>
      <c r="C374" s="328" t="s">
        <v>417</v>
      </c>
      <c r="D374" s="329"/>
      <c r="E374" s="330"/>
      <c r="F374" s="324"/>
      <c r="G374" s="325"/>
    </row>
    <row r="375" spans="1:7" s="21" customFormat="1" ht="55.5" customHeight="1">
      <c r="A375" s="113" t="s">
        <v>423</v>
      </c>
      <c r="B375" s="114">
        <v>45807</v>
      </c>
      <c r="C375" s="328" t="s">
        <v>419</v>
      </c>
      <c r="D375" s="329"/>
      <c r="E375" s="330"/>
      <c r="F375" s="324"/>
      <c r="G375" s="325"/>
    </row>
    <row r="376" spans="1:7" s="21" customFormat="1" ht="55.5" customHeight="1">
      <c r="A376" s="113" t="s">
        <v>424</v>
      </c>
      <c r="B376" s="114">
        <v>45807</v>
      </c>
      <c r="C376" s="328" t="s">
        <v>418</v>
      </c>
      <c r="D376" s="329"/>
      <c r="E376" s="330"/>
      <c r="F376" s="324"/>
      <c r="G376" s="325"/>
    </row>
    <row r="377" spans="1:7" s="21" customFormat="1" ht="47.25" customHeight="1">
      <c r="A377" s="113" t="s">
        <v>425</v>
      </c>
      <c r="B377" s="114">
        <v>45832</v>
      </c>
      <c r="C377" s="328" t="s">
        <v>427</v>
      </c>
      <c r="D377" s="329"/>
      <c r="E377" s="330"/>
      <c r="F377" s="324"/>
      <c r="G377" s="325"/>
    </row>
    <row r="378" spans="1:7" ht="57.75" customHeight="1">
      <c r="A378" s="113" t="s">
        <v>426</v>
      </c>
      <c r="B378" s="114">
        <v>45833</v>
      </c>
      <c r="C378" s="328" t="s">
        <v>428</v>
      </c>
      <c r="D378" s="329"/>
      <c r="E378" s="330"/>
      <c r="F378" s="326"/>
      <c r="G378" s="327"/>
    </row>
    <row r="379" spans="1:7" ht="15.75" customHeight="1">
      <c r="A379" s="235" t="s">
        <v>41</v>
      </c>
      <c r="B379" s="236"/>
      <c r="C379" s="236"/>
      <c r="D379" s="236"/>
      <c r="E379" s="236"/>
      <c r="F379" s="236"/>
      <c r="G379" s="237"/>
    </row>
    <row r="380" spans="1:7" ht="60.75" customHeight="1">
      <c r="A380" s="44" t="s">
        <v>58</v>
      </c>
      <c r="B380" s="11" t="s">
        <v>55</v>
      </c>
      <c r="C380" s="568" t="s">
        <v>16</v>
      </c>
      <c r="D380" s="568"/>
      <c r="E380" s="568"/>
      <c r="F380" s="565" t="s">
        <v>39</v>
      </c>
      <c r="G380" s="565"/>
    </row>
    <row r="381" spans="1:7" ht="45" customHeight="1">
      <c r="A381" s="115" t="s">
        <v>429</v>
      </c>
      <c r="B381" s="114">
        <v>45755</v>
      </c>
      <c r="C381" s="569" t="s">
        <v>430</v>
      </c>
      <c r="D381" s="569"/>
      <c r="E381" s="569"/>
      <c r="F381" s="334" t="s">
        <v>102</v>
      </c>
      <c r="G381" s="334"/>
    </row>
    <row r="382" spans="1:7" ht="15" customHeight="1">
      <c r="A382" s="235" t="s">
        <v>42</v>
      </c>
      <c r="B382" s="236"/>
      <c r="C382" s="566"/>
      <c r="D382" s="566"/>
      <c r="E382" s="566"/>
      <c r="F382" s="566"/>
      <c r="G382" s="567"/>
    </row>
    <row r="383" spans="1:7" ht="45" customHeight="1">
      <c r="A383" s="44" t="s">
        <v>58</v>
      </c>
      <c r="B383" s="11" t="s">
        <v>55</v>
      </c>
      <c r="C383" s="235" t="s">
        <v>16</v>
      </c>
      <c r="D383" s="236"/>
      <c r="E383" s="237"/>
      <c r="F383" s="231" t="s">
        <v>39</v>
      </c>
      <c r="G383" s="232"/>
    </row>
    <row r="384" spans="1:7" ht="49.5" customHeight="1">
      <c r="A384" s="113" t="s">
        <v>425</v>
      </c>
      <c r="B384" s="114">
        <v>45835</v>
      </c>
      <c r="C384" s="328" t="s">
        <v>431</v>
      </c>
      <c r="D384" s="329"/>
      <c r="E384" s="330"/>
      <c r="F384" s="536" t="s">
        <v>102</v>
      </c>
      <c r="G384" s="537"/>
    </row>
    <row r="385" spans="1:7" ht="15.75" customHeight="1">
      <c r="A385" s="525" t="s">
        <v>59</v>
      </c>
      <c r="B385" s="526"/>
      <c r="C385" s="526"/>
      <c r="D385" s="526"/>
      <c r="E385" s="526"/>
      <c r="F385" s="526"/>
      <c r="G385" s="527"/>
    </row>
    <row r="386" spans="1:7" ht="15.75" customHeight="1">
      <c r="A386" s="235" t="s">
        <v>396</v>
      </c>
      <c r="B386" s="236"/>
      <c r="C386" s="236"/>
      <c r="D386" s="236"/>
      <c r="E386" s="236"/>
      <c r="F386" s="236"/>
      <c r="G386" s="237"/>
    </row>
    <row r="387" spans="1:7" s="21" customFormat="1" ht="60.95" customHeight="1">
      <c r="A387" s="44" t="s">
        <v>3</v>
      </c>
      <c r="B387" s="11" t="s">
        <v>55</v>
      </c>
      <c r="C387" s="235" t="s">
        <v>43</v>
      </c>
      <c r="D387" s="236"/>
      <c r="E387" s="237"/>
      <c r="F387" s="231" t="s">
        <v>44</v>
      </c>
      <c r="G387" s="232"/>
    </row>
    <row r="388" spans="1:7" ht="60.95" customHeight="1">
      <c r="A388" s="159" t="s">
        <v>425</v>
      </c>
      <c r="B388" s="160">
        <v>45835</v>
      </c>
      <c r="C388" s="533" t="s">
        <v>431</v>
      </c>
      <c r="D388" s="534"/>
      <c r="E388" s="535"/>
      <c r="F388" s="466" t="s">
        <v>102</v>
      </c>
      <c r="G388" s="468"/>
    </row>
    <row r="389" spans="1:7" ht="16.5">
      <c r="A389" s="517" t="s">
        <v>299</v>
      </c>
      <c r="B389" s="518"/>
      <c r="C389" s="518"/>
      <c r="D389" s="518"/>
      <c r="E389" s="518"/>
      <c r="F389" s="518"/>
      <c r="G389" s="519"/>
    </row>
    <row r="390" spans="1:7" ht="15" customHeight="1">
      <c r="A390" s="235" t="s">
        <v>45</v>
      </c>
      <c r="B390" s="236"/>
      <c r="C390" s="237"/>
      <c r="D390" s="235" t="s">
        <v>51</v>
      </c>
      <c r="E390" s="236"/>
      <c r="F390" s="236"/>
      <c r="G390" s="237"/>
    </row>
    <row r="391" spans="1:7">
      <c r="A391" s="528">
        <v>2022</v>
      </c>
      <c r="B391" s="528"/>
      <c r="C391" s="528"/>
      <c r="D391" s="529">
        <v>2.75</v>
      </c>
      <c r="E391" s="529"/>
      <c r="F391" s="529"/>
      <c r="G391" s="529"/>
    </row>
    <row r="392" spans="1:7" s="21" customFormat="1">
      <c r="A392" s="528">
        <v>2023</v>
      </c>
      <c r="B392" s="528"/>
      <c r="C392" s="528"/>
      <c r="D392" s="529">
        <v>2.82</v>
      </c>
      <c r="E392" s="529"/>
      <c r="F392" s="529"/>
      <c r="G392" s="529"/>
    </row>
    <row r="393" spans="1:7">
      <c r="A393" s="528">
        <v>2024</v>
      </c>
      <c r="B393" s="528"/>
      <c r="C393" s="528"/>
      <c r="D393" s="529">
        <v>2.98</v>
      </c>
      <c r="E393" s="529"/>
      <c r="F393" s="529"/>
      <c r="G393" s="529"/>
    </row>
    <row r="394" spans="1:7" ht="325.5" customHeight="1">
      <c r="A394" s="174"/>
      <c r="B394" s="175"/>
      <c r="C394" s="175"/>
      <c r="D394" s="176"/>
      <c r="E394" s="176"/>
      <c r="F394" s="176"/>
      <c r="G394" s="74"/>
    </row>
    <row r="395" spans="1:7" ht="15" customHeight="1">
      <c r="A395" s="549" t="s">
        <v>298</v>
      </c>
      <c r="B395" s="550"/>
      <c r="C395" s="550"/>
      <c r="D395" s="550"/>
      <c r="E395" s="550"/>
      <c r="F395" s="550"/>
      <c r="G395" s="551"/>
    </row>
    <row r="396" spans="1:7" ht="15" customHeight="1">
      <c r="A396" s="546" t="s">
        <v>114</v>
      </c>
      <c r="B396" s="547"/>
      <c r="C396" s="547"/>
      <c r="D396" s="547"/>
      <c r="E396" s="547"/>
      <c r="F396" s="547"/>
      <c r="G396" s="548"/>
    </row>
    <row r="397" spans="1:7" ht="15" customHeight="1">
      <c r="A397" s="530" t="s">
        <v>411</v>
      </c>
      <c r="B397" s="538"/>
      <c r="C397" s="538"/>
      <c r="D397" s="538"/>
      <c r="E397" s="538"/>
      <c r="F397" s="538"/>
      <c r="G397" s="539"/>
    </row>
    <row r="398" spans="1:7" ht="15" customHeight="1">
      <c r="A398" s="543" t="s">
        <v>115</v>
      </c>
      <c r="B398" s="544"/>
      <c r="C398" s="544"/>
      <c r="D398" s="544"/>
      <c r="E398" s="544"/>
      <c r="F398" s="544"/>
      <c r="G398" s="545"/>
    </row>
    <row r="399" spans="1:7" ht="15" customHeight="1">
      <c r="A399" s="540" t="s">
        <v>410</v>
      </c>
      <c r="B399" s="541"/>
      <c r="C399" s="541"/>
      <c r="D399" s="541"/>
      <c r="E399" s="541"/>
      <c r="F399" s="541"/>
      <c r="G399" s="542"/>
    </row>
    <row r="400" spans="1:7" ht="15" customHeight="1">
      <c r="A400" s="530" t="s">
        <v>409</v>
      </c>
      <c r="B400" s="538"/>
      <c r="C400" s="538"/>
      <c r="D400" s="538"/>
      <c r="E400" s="538"/>
      <c r="F400" s="538"/>
      <c r="G400" s="539"/>
    </row>
    <row r="401" spans="1:7" ht="15" customHeight="1">
      <c r="A401" s="530" t="s">
        <v>408</v>
      </c>
      <c r="B401" s="538"/>
      <c r="C401" s="538"/>
      <c r="D401" s="538"/>
      <c r="E401" s="538"/>
      <c r="F401" s="538"/>
      <c r="G401" s="539"/>
    </row>
    <row r="402" spans="1:7" ht="15.75" customHeight="1">
      <c r="A402" s="530" t="s">
        <v>407</v>
      </c>
      <c r="B402" s="531"/>
      <c r="C402" s="531"/>
      <c r="D402" s="531"/>
      <c r="E402" s="531"/>
      <c r="F402" s="531"/>
      <c r="G402" s="532"/>
    </row>
    <row r="403" spans="1:7" ht="15" customHeight="1">
      <c r="A403" s="530" t="s">
        <v>406</v>
      </c>
      <c r="B403" s="531"/>
      <c r="C403" s="531"/>
      <c r="D403" s="531"/>
      <c r="E403" s="531"/>
      <c r="F403" s="531"/>
      <c r="G403" s="532"/>
    </row>
    <row r="404" spans="1:7" ht="15" customHeight="1">
      <c r="A404" s="530" t="s">
        <v>405</v>
      </c>
      <c r="B404" s="531"/>
      <c r="C404" s="531"/>
      <c r="D404" s="531"/>
      <c r="E404" s="531"/>
      <c r="F404" s="531"/>
      <c r="G404" s="532"/>
    </row>
    <row r="405" spans="1:7">
      <c r="A405" s="514" t="s">
        <v>404</v>
      </c>
      <c r="B405" s="515"/>
      <c r="C405" s="515"/>
      <c r="D405" s="515"/>
      <c r="E405" s="515"/>
      <c r="F405" s="515"/>
      <c r="G405" s="516"/>
    </row>
  </sheetData>
  <mergeCells count="364">
    <mergeCell ref="C88:C89"/>
    <mergeCell ref="D88:D89"/>
    <mergeCell ref="E88:E89"/>
    <mergeCell ref="A197:G197"/>
    <mergeCell ref="E324:G324"/>
    <mergeCell ref="E325:G325"/>
    <mergeCell ref="A392:C392"/>
    <mergeCell ref="D392:G392"/>
    <mergeCell ref="A270:C270"/>
    <mergeCell ref="G231:G270"/>
    <mergeCell ref="F380:G380"/>
    <mergeCell ref="A382:G382"/>
    <mergeCell ref="C372:E372"/>
    <mergeCell ref="F372:G372"/>
    <mergeCell ref="C373:E373"/>
    <mergeCell ref="A379:G379"/>
    <mergeCell ref="C380:E380"/>
    <mergeCell ref="C381:E381"/>
    <mergeCell ref="C383:E383"/>
    <mergeCell ref="F383:G383"/>
    <mergeCell ref="C374:E374"/>
    <mergeCell ref="A393:C393"/>
    <mergeCell ref="D393:G393"/>
    <mergeCell ref="A404:G404"/>
    <mergeCell ref="C388:E388"/>
    <mergeCell ref="F388:G388"/>
    <mergeCell ref="F384:G384"/>
    <mergeCell ref="A403:G403"/>
    <mergeCell ref="A402:G402"/>
    <mergeCell ref="A401:G401"/>
    <mergeCell ref="A400:G400"/>
    <mergeCell ref="A399:G399"/>
    <mergeCell ref="A398:G398"/>
    <mergeCell ref="A397:G397"/>
    <mergeCell ref="A396:G396"/>
    <mergeCell ref="A395:G395"/>
    <mergeCell ref="A391:C391"/>
    <mergeCell ref="C384:E384"/>
    <mergeCell ref="D391:G391"/>
    <mergeCell ref="A390:C390"/>
    <mergeCell ref="D390:G390"/>
    <mergeCell ref="A386:G386"/>
    <mergeCell ref="C275:D275"/>
    <mergeCell ref="C375:E375"/>
    <mergeCell ref="C376:E376"/>
    <mergeCell ref="F373:G378"/>
    <mergeCell ref="A405:G405"/>
    <mergeCell ref="A363:G363"/>
    <mergeCell ref="C325:D325"/>
    <mergeCell ref="C313:D313"/>
    <mergeCell ref="A313:B313"/>
    <mergeCell ref="F353:G353"/>
    <mergeCell ref="C337:D337"/>
    <mergeCell ref="E337:G337"/>
    <mergeCell ref="C345:D345"/>
    <mergeCell ref="A326:G326"/>
    <mergeCell ref="D327:F327"/>
    <mergeCell ref="A323:G323"/>
    <mergeCell ref="C318:D318"/>
    <mergeCell ref="C324:D324"/>
    <mergeCell ref="C387:E387"/>
    <mergeCell ref="F387:G387"/>
    <mergeCell ref="A389:G389"/>
    <mergeCell ref="C338:D338"/>
    <mergeCell ref="A362:G362"/>
    <mergeCell ref="A385:G385"/>
    <mergeCell ref="A140:G140"/>
    <mergeCell ref="C278:D278"/>
    <mergeCell ref="E344:G344"/>
    <mergeCell ref="A333:B333"/>
    <mergeCell ref="A334:B334"/>
    <mergeCell ref="B1:E4"/>
    <mergeCell ref="A121:A124"/>
    <mergeCell ref="B121:B124"/>
    <mergeCell ref="A332:G332"/>
    <mergeCell ref="A88:A89"/>
    <mergeCell ref="B88:B89"/>
    <mergeCell ref="F88:F89"/>
    <mergeCell ref="G88:G89"/>
    <mergeCell ref="C296:D296"/>
    <mergeCell ref="A331:B331"/>
    <mergeCell ref="C331:D331"/>
    <mergeCell ref="C308:D308"/>
    <mergeCell ref="F308:G308"/>
    <mergeCell ref="C309:D309"/>
    <mergeCell ref="F309:G309"/>
    <mergeCell ref="E278:F278"/>
    <mergeCell ref="A99:G99"/>
    <mergeCell ref="A272:G272"/>
    <mergeCell ref="A229:G229"/>
    <mergeCell ref="B108:B110"/>
    <mergeCell ref="C108:C110"/>
    <mergeCell ref="E277:F277"/>
    <mergeCell ref="A199:G199"/>
    <mergeCell ref="A120:G120"/>
    <mergeCell ref="A125:G125"/>
    <mergeCell ref="A126:G126"/>
    <mergeCell ref="C277:D277"/>
    <mergeCell ref="E276:F276"/>
    <mergeCell ref="A273:G273"/>
    <mergeCell ref="E275:F275"/>
    <mergeCell ref="A136:G136"/>
    <mergeCell ref="A148:G148"/>
    <mergeCell ref="A149:A150"/>
    <mergeCell ref="A151:G151"/>
    <mergeCell ref="C152:C162"/>
    <mergeCell ref="A166:A167"/>
    <mergeCell ref="B166:B167"/>
    <mergeCell ref="C166:C167"/>
    <mergeCell ref="D166:D167"/>
    <mergeCell ref="E166:E167"/>
    <mergeCell ref="C172:C177"/>
    <mergeCell ref="A274:G274"/>
    <mergeCell ref="A230:B230"/>
    <mergeCell ref="A40:G40"/>
    <mergeCell ref="B68:D68"/>
    <mergeCell ref="D108:D110"/>
    <mergeCell ref="E108:E110"/>
    <mergeCell ref="F108:F110"/>
    <mergeCell ref="A111:G111"/>
    <mergeCell ref="A116:G116"/>
    <mergeCell ref="F23:G23"/>
    <mergeCell ref="A91:G91"/>
    <mergeCell ref="A92:G92"/>
    <mergeCell ref="E70:G70"/>
    <mergeCell ref="B71:D71"/>
    <mergeCell ref="E71:G71"/>
    <mergeCell ref="C78:D78"/>
    <mergeCell ref="E78:F78"/>
    <mergeCell ref="C77:D77"/>
    <mergeCell ref="E77:F77"/>
    <mergeCell ref="F29:G29"/>
    <mergeCell ref="B50:C50"/>
    <mergeCell ref="A60:G60"/>
    <mergeCell ref="A82:G82"/>
    <mergeCell ref="B69:D69"/>
    <mergeCell ref="E69:G69"/>
    <mergeCell ref="A108:A110"/>
    <mergeCell ref="D19:E19"/>
    <mergeCell ref="F19:G19"/>
    <mergeCell ref="A9:G9"/>
    <mergeCell ref="A16:G16"/>
    <mergeCell ref="B10:G10"/>
    <mergeCell ref="B23:C23"/>
    <mergeCell ref="D18:E18"/>
    <mergeCell ref="A72:G72"/>
    <mergeCell ref="A107:G107"/>
    <mergeCell ref="A100:G100"/>
    <mergeCell ref="A101:G101"/>
    <mergeCell ref="B20:C20"/>
    <mergeCell ref="D23:E23"/>
    <mergeCell ref="A47:A48"/>
    <mergeCell ref="B47:C48"/>
    <mergeCell ref="D47:D48"/>
    <mergeCell ref="B49:C49"/>
    <mergeCell ref="E45:F45"/>
    <mergeCell ref="E50:F50"/>
    <mergeCell ref="D32:E32"/>
    <mergeCell ref="F32:G32"/>
    <mergeCell ref="E68:G68"/>
    <mergeCell ref="E63:G63"/>
    <mergeCell ref="E49:F49"/>
    <mergeCell ref="E36:G36"/>
    <mergeCell ref="E37:G37"/>
    <mergeCell ref="A5:G6"/>
    <mergeCell ref="A67:G67"/>
    <mergeCell ref="B30:C30"/>
    <mergeCell ref="B31:C31"/>
    <mergeCell ref="D31:E31"/>
    <mergeCell ref="F30:G30"/>
    <mergeCell ref="F31:G31"/>
    <mergeCell ref="A11:G11"/>
    <mergeCell ref="B27:C27"/>
    <mergeCell ref="B62:D62"/>
    <mergeCell ref="E62:G62"/>
    <mergeCell ref="A17:G17"/>
    <mergeCell ref="B21:C21"/>
    <mergeCell ref="A7:G8"/>
    <mergeCell ref="F20:G20"/>
    <mergeCell ref="B25:C25"/>
    <mergeCell ref="A12:G12"/>
    <mergeCell ref="F27:G27"/>
    <mergeCell ref="F35:G35"/>
    <mergeCell ref="B18:C18"/>
    <mergeCell ref="F18:G18"/>
    <mergeCell ref="B19:C19"/>
    <mergeCell ref="F25:G25"/>
    <mergeCell ref="D26:E26"/>
    <mergeCell ref="A73:G73"/>
    <mergeCell ref="D27:E27"/>
    <mergeCell ref="A44:G44"/>
    <mergeCell ref="B65:D65"/>
    <mergeCell ref="E65:G65"/>
    <mergeCell ref="A66:G66"/>
    <mergeCell ref="B70:D70"/>
    <mergeCell ref="A61:G61"/>
    <mergeCell ref="E46:F48"/>
    <mergeCell ref="B45:C45"/>
    <mergeCell ref="B46:C46"/>
    <mergeCell ref="B64:D64"/>
    <mergeCell ref="E64:G64"/>
    <mergeCell ref="D35:E35"/>
    <mergeCell ref="D29:E29"/>
    <mergeCell ref="B35:C35"/>
    <mergeCell ref="D30:E30"/>
    <mergeCell ref="B33:C33"/>
    <mergeCell ref="D33:E33"/>
    <mergeCell ref="F33:G33"/>
    <mergeCell ref="D34:E34"/>
    <mergeCell ref="B28:C29"/>
    <mergeCell ref="D20:E20"/>
    <mergeCell ref="D21:E21"/>
    <mergeCell ref="D22:E22"/>
    <mergeCell ref="D25:E25"/>
    <mergeCell ref="B22:C22"/>
    <mergeCell ref="D28:E28"/>
    <mergeCell ref="B26:C26"/>
    <mergeCell ref="A42:G42"/>
    <mergeCell ref="A43:G43"/>
    <mergeCell ref="F21:G21"/>
    <mergeCell ref="F22:G22"/>
    <mergeCell ref="A36:D36"/>
    <mergeCell ref="A37:D37"/>
    <mergeCell ref="A38:D38"/>
    <mergeCell ref="A39:D39"/>
    <mergeCell ref="A41:G41"/>
    <mergeCell ref="A28:A29"/>
    <mergeCell ref="F26:G26"/>
    <mergeCell ref="D24:E24"/>
    <mergeCell ref="F24:G24"/>
    <mergeCell ref="E38:G38"/>
    <mergeCell ref="B32:C32"/>
    <mergeCell ref="E39:G39"/>
    <mergeCell ref="F28:G28"/>
    <mergeCell ref="F366:G370"/>
    <mergeCell ref="C369:E369"/>
    <mergeCell ref="A354:G354"/>
    <mergeCell ref="C367:E367"/>
    <mergeCell ref="C368:E368"/>
    <mergeCell ref="C377:E377"/>
    <mergeCell ref="C378:E378"/>
    <mergeCell ref="F381:G381"/>
    <mergeCell ref="C366:E366"/>
    <mergeCell ref="C370:E370"/>
    <mergeCell ref="A371:G371"/>
    <mergeCell ref="C353:D353"/>
    <mergeCell ref="E334:G334"/>
    <mergeCell ref="E339:G339"/>
    <mergeCell ref="A352:G352"/>
    <mergeCell ref="A316:G316"/>
    <mergeCell ref="A322:G322"/>
    <mergeCell ref="A364:G364"/>
    <mergeCell ref="C365:E365"/>
    <mergeCell ref="F365:G365"/>
    <mergeCell ref="E345:G345"/>
    <mergeCell ref="C348:D348"/>
    <mergeCell ref="C333:D333"/>
    <mergeCell ref="E338:G338"/>
    <mergeCell ref="A340:G340"/>
    <mergeCell ref="C344:D344"/>
    <mergeCell ref="F318:G318"/>
    <mergeCell ref="A319:G319"/>
    <mergeCell ref="A320:B320"/>
    <mergeCell ref="A335:G335"/>
    <mergeCell ref="C336:D336"/>
    <mergeCell ref="C334:D334"/>
    <mergeCell ref="A346:G346"/>
    <mergeCell ref="A329:G329"/>
    <mergeCell ref="A318:B318"/>
    <mergeCell ref="A325:B325"/>
    <mergeCell ref="F320:G320"/>
    <mergeCell ref="A321:B321"/>
    <mergeCell ref="E333:G333"/>
    <mergeCell ref="A330:G330"/>
    <mergeCell ref="C321:D321"/>
    <mergeCell ref="F321:G321"/>
    <mergeCell ref="C292:D292"/>
    <mergeCell ref="E292:F292"/>
    <mergeCell ref="C293:D293"/>
    <mergeCell ref="E304:F304"/>
    <mergeCell ref="E295:F295"/>
    <mergeCell ref="C295:D295"/>
    <mergeCell ref="E294:F294"/>
    <mergeCell ref="C320:D320"/>
    <mergeCell ref="C294:D294"/>
    <mergeCell ref="A297:G297"/>
    <mergeCell ref="C298:D298"/>
    <mergeCell ref="E298:F298"/>
    <mergeCell ref="E299:F299"/>
    <mergeCell ref="E300:F300"/>
    <mergeCell ref="E301:F301"/>
    <mergeCell ref="C299:D299"/>
    <mergeCell ref="C300:D300"/>
    <mergeCell ref="C301:D301"/>
    <mergeCell ref="F317:G317"/>
    <mergeCell ref="E296:F296"/>
    <mergeCell ref="A302:G302"/>
    <mergeCell ref="C304:D304"/>
    <mergeCell ref="F313:G313"/>
    <mergeCell ref="A311:G311"/>
    <mergeCell ref="A74:G74"/>
    <mergeCell ref="A355:G355"/>
    <mergeCell ref="A307:G307"/>
    <mergeCell ref="C79:D79"/>
    <mergeCell ref="E79:F79"/>
    <mergeCell ref="C80:D80"/>
    <mergeCell ref="E80:F80"/>
    <mergeCell ref="A13:G13"/>
    <mergeCell ref="E293:F293"/>
    <mergeCell ref="F348:G348"/>
    <mergeCell ref="A312:G312"/>
    <mergeCell ref="A314:B314"/>
    <mergeCell ref="C314:D314"/>
    <mergeCell ref="C339:D339"/>
    <mergeCell ref="C341:D341"/>
    <mergeCell ref="A342:G342"/>
    <mergeCell ref="C343:D343"/>
    <mergeCell ref="A287:G287"/>
    <mergeCell ref="C276:D276"/>
    <mergeCell ref="A76:G76"/>
    <mergeCell ref="B63:D63"/>
    <mergeCell ref="E343:G343"/>
    <mergeCell ref="A96:G96"/>
    <mergeCell ref="A279:G279"/>
    <mergeCell ref="C280:D280"/>
    <mergeCell ref="E280:F280"/>
    <mergeCell ref="F314:G314"/>
    <mergeCell ref="A347:G347"/>
    <mergeCell ref="A349:A351"/>
    <mergeCell ref="C349:D349"/>
    <mergeCell ref="E349:E350"/>
    <mergeCell ref="F349:G350"/>
    <mergeCell ref="C350:D350"/>
    <mergeCell ref="C351:D351"/>
    <mergeCell ref="F351:G351"/>
    <mergeCell ref="E282:F282"/>
    <mergeCell ref="C283:D283"/>
    <mergeCell ref="E283:F283"/>
    <mergeCell ref="E341:G341"/>
    <mergeCell ref="E336:G336"/>
    <mergeCell ref="E331:G331"/>
    <mergeCell ref="A317:B317"/>
    <mergeCell ref="C305:D305"/>
    <mergeCell ref="E305:F305"/>
    <mergeCell ref="C291:D291"/>
    <mergeCell ref="A328:G328"/>
    <mergeCell ref="A303:G303"/>
    <mergeCell ref="C317:D317"/>
    <mergeCell ref="E291:F291"/>
    <mergeCell ref="E286:F286"/>
    <mergeCell ref="C282:D282"/>
    <mergeCell ref="C281:D281"/>
    <mergeCell ref="E281:F281"/>
    <mergeCell ref="C289:D289"/>
    <mergeCell ref="E289:F289"/>
    <mergeCell ref="E290:F290"/>
    <mergeCell ref="C288:D288"/>
    <mergeCell ref="E288:F288"/>
    <mergeCell ref="C286:D286"/>
    <mergeCell ref="E284:F284"/>
    <mergeCell ref="C285:D285"/>
    <mergeCell ref="E285:F285"/>
    <mergeCell ref="C284:D284"/>
    <mergeCell ref="C290:D290"/>
  </mergeCells>
  <phoneticPr fontId="37" type="noConversion"/>
  <hyperlinks>
    <hyperlink ref="F314" r:id="rId1"/>
    <hyperlink ref="E345" r:id="rId2"/>
    <hyperlink ref="E339" r:id="rId3"/>
    <hyperlink ref="E338" r:id="rId4"/>
    <hyperlink ref="E337" r:id="rId5"/>
    <hyperlink ref="E336" r:id="rId6"/>
    <hyperlink ref="F366" r:id="rId7"/>
    <hyperlink ref="F373" r:id="rId8"/>
    <hyperlink ref="G193" r:id="rId9" display="https://www.meteorologia.gov.py/emas/"/>
    <hyperlink ref="G159" r:id="rId10" display="https://www.meteorologia.gov.py/pronostico-de-caudales/"/>
    <hyperlink ref="G160" r:id="rId11" display="https://www.meteorologia.gov.py/pronostico-de-caudales/"/>
    <hyperlink ref="G157" r:id="rId12" display="https://www.meteorologia.gov.py/wp-content/uploads/2025/04/Pronostico-Hidrologico-Mensual.pdf"/>
    <hyperlink ref="G165" r:id="rId13" display="https://www.meteorologia.gov.py/nivel-rio/indexconvencional.php"/>
    <hyperlink ref="G167" r:id="rId14" display="https://www.meteorologia.gov.py/wp-content/uploads/2025/06/Boletin-parana-1.pdf"/>
    <hyperlink ref="G166" r:id="rId15" display="https://www.meteorologia.gov.py/wp-content/uploads/2025/06/Boletin_monitoreoPy-1.pdf"/>
    <hyperlink ref="G173" r:id="rId16" display="https://www.meteorologia.gov.py/wp-content/uploads/2025/04/Boletin_Agro_actualizado_MARZO2025.pdf"/>
    <hyperlink ref="G174" r:id="rId17" display="https://www.meteorologia.gov.py/wp-content/uploads/2025/06/trimestral_pronos_JJA2025.pdf"/>
    <hyperlink ref="G175" r:id="rId18" display="https://www.meteorologia.gov.py/wp-content/uploads/2025/06/boletin_climatico_2025.pdf"/>
    <hyperlink ref="G176" r:id="rId19" display="https://www.meteorologia.gov.py/wp-content/uploads/2025/06/boletin_climatico_2025.pdf"/>
    <hyperlink ref="G177" r:id="rId20" display="https://www.meteorologia.gov.py/wp-content/uploads/2025/06/boletin_climatico_2025.pdf"/>
    <hyperlink ref="G178" r:id="rId21" display="https://www.meteorologia.gov.py/wp-content/uploads/2025/04/INFORME-FINAL_-I-FORO-HIDROCLIMATICO_ABRIL-2025_AMJ-1.pdf"/>
    <hyperlink ref="G179" r:id="rId22" display="https://www.meteorologia.gov.py/publicaciones/"/>
    <hyperlink ref="G180" r:id="rId23" display="https://www.meteorologia.gov.py/wp-content/uploads/2023/04/"/>
    <hyperlink ref="G181" r:id="rId24" display="https://www.meteorologia.gov.py/publicaciones/"/>
    <hyperlink ref="G183" r:id="rId25" display="- AMHS https://www.redemet.aer.mil.br/  https://www.meteorologia.gov.py/metaeronautica/"/>
    <hyperlink ref="G186" r:id="rId26" display="https://severeweather.wmo.int/v2/index.html"/>
    <hyperlink ref="G191" r:id="rId27" display="https://www.meteorologia.gov.py/emas/"/>
    <hyperlink ref="G78" r:id="rId28" location="!/"/>
    <hyperlink ref="G79" r:id="rId29" location="!/"/>
    <hyperlink ref="G80" r:id="rId30" location="!/"/>
    <hyperlink ref="G201" r:id="rId31"/>
    <hyperlink ref="G48" r:id="rId32"/>
    <hyperlink ref="G50" r:id="rId33"/>
    <hyperlink ref="G49" r:id="rId34"/>
    <hyperlink ref="G47" r:id="rId35"/>
    <hyperlink ref="G90" r:id="rId36"/>
    <hyperlink ref="G85" r:id="rId37"/>
    <hyperlink ref="G84" r:id="rId38"/>
    <hyperlink ref="F309" r:id="rId39"/>
  </hyperlinks>
  <printOptions horizontalCentered="1"/>
  <pageMargins left="0.23622047244094491" right="0.23622047244094491" top="0.74803149606299213" bottom="0.74803149606299213" header="0.31496062992125984" footer="0.31496062992125984"/>
  <pageSetup scale="63" orientation="landscape" r:id="rId40"/>
  <headerFooter>
    <oddFooter>&amp;CPágina &amp;P</oddFooter>
  </headerFooter>
  <rowBreaks count="14" manualBreakCount="14">
    <brk id="39" max="16383" man="1"/>
    <brk id="59" max="6" man="1"/>
    <brk id="75" max="6" man="1"/>
    <brk id="81" max="6" man="1"/>
    <brk id="198" max="6" man="1"/>
    <brk id="228" max="6" man="1"/>
    <brk id="271" max="6" man="1"/>
    <brk id="286" max="6" man="1"/>
    <brk id="310" max="6" man="1"/>
    <brk id="322" max="6" man="1"/>
    <brk id="350" max="6" man="1"/>
    <brk id="361" max="6" man="1"/>
    <brk id="378" max="6" man="1"/>
    <brk id="393" max="16383" man="1"/>
  </rowBreaks>
  <drawing r:id="rId4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INFORME PARCIAL ABR A JUN 2025</vt:lpstr>
      <vt:lpstr>Hoja1</vt:lpstr>
      <vt:lpstr>'INFORME PARCIAL ABR A JUN 2025'!Área_de_impresión</vt:lpstr>
      <vt:lpstr>'INFORME PARCIAL ABR A JUN 2025'!Títulos_a_imprimir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Antonio Sanabria Orue</cp:lastModifiedBy>
  <cp:lastPrinted>2025-07-11T12:22:39Z</cp:lastPrinted>
  <dcterms:created xsi:type="dcterms:W3CDTF">2020-06-23T19:35:00Z</dcterms:created>
  <dcterms:modified xsi:type="dcterms:W3CDTF">2025-07-11T12:26:15Z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ies>
</file>